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 Actions" sheetId="1" state="visible" r:id="rId3"/>
    <sheet name="Tableau de bord" sheetId="2" state="visible" r:id="rId4"/>
    <sheet name="Guide d'utilisation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<sst xmlns="http://schemas.openxmlformats.org/spreadsheetml/2006/main" count="132" uniqueCount="97">
  <si>
    <t xml:space="preserve">PLAN D'ACTIONS CORRECTIVES — ISO 9001:2015 §10.2</t>
  </si>
  <si>
    <t xml:space="preserve">ISOthèque — isotheque.fr  |  Réf. FR-QUA-PAC-01 v1.0  |  Ressource gratuite</t>
  </si>
  <si>
    <t xml:space="preserve">Organisme :</t>
  </si>
  <si>
    <t xml:space="preserve">Responsable qualité :</t>
  </si>
  <si>
    <t xml:space="preserve">Période :</t>
  </si>
  <si>
    <t xml:space="preserve">Version :</t>
  </si>
  <si>
    <t xml:space="preserve">N° Action</t>
  </si>
  <si>
    <t xml:space="preserve">Date ouverture</t>
  </si>
  <si>
    <t xml:space="preserve">Source</t>
  </si>
  <si>
    <t xml:space="preserve">Description de l'action</t>
  </si>
  <si>
    <t xml:space="preserve">Processus</t>
  </si>
  <si>
    <t xml:space="preserve">Priorité</t>
  </si>
  <si>
    <t xml:space="preserve">Responsable</t>
  </si>
  <si>
    <t xml:space="preserve">Date limite</t>
  </si>
  <si>
    <t xml:space="preserve">Date réalisation</t>
  </si>
  <si>
    <t xml:space="preserve">Statut</t>
  </si>
  <si>
    <t xml:space="preserve">Vérification efficacité</t>
  </si>
  <si>
    <t xml:space="preserve">AC-2026-001</t>
  </si>
  <si>
    <t xml:space="preserve">15/01/2026</t>
  </si>
  <si>
    <t xml:space="preserve">Audit interne</t>
  </si>
  <si>
    <t xml:space="preserve">Réviser la procédure PR-ACH-03 pour intégrer l'évaluation annuelle des fournisseurs critiques — déclenchée par NC n° NC-2026-002</t>
  </si>
  <si>
    <t xml:space="preserve">Achats</t>
  </si>
  <si>
    <t xml:space="preserve">Haute</t>
  </si>
  <si>
    <t xml:space="preserve">Resp. Achats</t>
  </si>
  <si>
    <t xml:space="preserve">28/02/2026</t>
  </si>
  <si>
    <t xml:space="preserve">En cours</t>
  </si>
  <si>
    <t xml:space="preserve">AC-2026-002</t>
  </si>
  <si>
    <t xml:space="preserve">Identifier les 3 postes sans doublon d'habilitation et planifier les formations de polyvalence</t>
  </si>
  <si>
    <t xml:space="preserve">Production</t>
  </si>
  <si>
    <t xml:space="preserve">Resp. Production</t>
  </si>
  <si>
    <t xml:space="preserve">31/03/2026</t>
  </si>
  <si>
    <t xml:space="preserve">AC-2026-003</t>
  </si>
  <si>
    <t xml:space="preserve">22/01/2026</t>
  </si>
  <si>
    <t xml:space="preserve">Réclamation client</t>
  </si>
  <si>
    <t xml:space="preserve">Désigner un suppléant SAV et mettre à jour la procédure PR-CLI-02 (délai cible 10 jours)</t>
  </si>
  <si>
    <t xml:space="preserve">Commercial</t>
  </si>
  <si>
    <t xml:space="preserve">Moyenne</t>
  </si>
  <si>
    <t xml:space="preserve">Resp. Qualité</t>
  </si>
  <si>
    <t xml:space="preserve">Clôturée</t>
  </si>
  <si>
    <t xml:space="preserve">Efficace — délai moyen mars : 7 jours</t>
  </si>
  <si>
    <t xml:space="preserve">AC-2026-004</t>
  </si>
  <si>
    <t xml:space="preserve">10/02/2026</t>
  </si>
  <si>
    <t xml:space="preserve">Revue de direction</t>
  </si>
  <si>
    <t xml:space="preserve">Intégrer un indicateur de conformité fournisseurs dans le tableau de bord mensuel</t>
  </si>
  <si>
    <t xml:space="preserve">Qualité</t>
  </si>
  <si>
    <t xml:space="preserve">AC-2026-005</t>
  </si>
  <si>
    <t xml:space="preserve">Réaliser les 3 évaluations fournisseurs en retard (F-012, F-018, F-023)</t>
  </si>
  <si>
    <t xml:space="preserve">15/03/2026</t>
  </si>
  <si>
    <t xml:space="preserve">Efficace — évaluations réalisées et archivées</t>
  </si>
  <si>
    <t xml:space="preserve">TABLEAU DE BORD — PLAN D'ACTIONS CORRECTIVES</t>
  </si>
  <si>
    <t xml:space="preserve">Données calculées automatiquement depuis l'onglet Plan Actions</t>
  </si>
  <si>
    <t xml:space="preserve">Actions ouvertes</t>
  </si>
  <si>
    <t xml:space="preserve">En retard</t>
  </si>
  <si>
    <t xml:space="preserve">Clôturées</t>
  </si>
  <si>
    <t xml:space="preserve">Total actions</t>
  </si>
  <si>
    <t xml:space="preserve">Répartition par statut</t>
  </si>
  <si>
    <t xml:space="preserve">En attente</t>
  </si>
  <si>
    <t xml:space="preserve">Annulée</t>
  </si>
  <si>
    <t xml:space="preserve">Répartition par priorité</t>
  </si>
  <si>
    <t xml:space="preserve">Basse</t>
  </si>
  <si>
    <t xml:space="preserve">Répartition par source</t>
  </si>
  <si>
    <t xml:space="preserve">Observation terrain</t>
  </si>
  <si>
    <t xml:space="preserve">Audit externe</t>
  </si>
  <si>
    <t xml:space="preserve">Autre</t>
  </si>
  <si>
    <t xml:space="preserve">Performance</t>
  </si>
  <si>
    <t xml:space="preserve">Taux de clôture</t>
  </si>
  <si>
    <t xml:space="preserve">Actions en retard (délai dépassé)</t>
  </si>
  <si>
    <t xml:space="preserve">Ressource gratuite ISOthèque — isotheque.fr | Pour un suivi avancé avec tableau de bord SMQ complet (4 domaines, graphiques), consultez la bibliothèque premium.</t>
  </si>
  <si>
    <t xml:space="preserve">GUIDE D'UTILISATION — Plan d'actions correctives ISO 9001:2015 §10.2</t>
  </si>
  <si>
    <t xml:space="preserve">ISOthèque — isotheque.fr</t>
  </si>
  <si>
    <t xml:space="preserve">Description des colonnes</t>
  </si>
  <si>
    <t xml:space="preserve">Numéro unique de l'action. Format recommandé : AC-AAAA-NNN (ex. AC-2026-001). Ne jamais réutiliser un numéro.</t>
  </si>
  <si>
    <t xml:space="preserve">Date à laquelle l'action a été identifiée et enregistrée. Format JJ/MM/AAAA.</t>
  </si>
  <si>
    <t xml:space="preserve">Origine de l'action — sélectionner dans la liste déroulante. Une action peut provenir d'un audit, d'une réclamation client, de la revue de direction, etc.</t>
  </si>
  <si>
    <t xml:space="preserve">Description</t>
  </si>
  <si>
    <t xml:space="preserve">Décrire précisément l'action à mener : quoi faire, pourquoi (référence à la NC ou au problème source), résultat attendu.</t>
  </si>
  <si>
    <t xml:space="preserve">Processus concerné par l'action (ex. Production, Achats, RH, Qualité…).</t>
  </si>
  <si>
    <t xml:space="preserve">Haute : impact fort ou délai contraint. Moyenne : important mais non urgent. Basse : amélioration opportuniste. La priorité est automatiquement colorée.</t>
  </si>
  <si>
    <t xml:space="preserve">Personne en charge de la mise en œuvre. Ne pas mettre 'Service Qualité' par défaut — l'action doit être portée par le pilote du processus concerné.</t>
  </si>
  <si>
    <t xml:space="preserve">Date d'échéance pour la réalisation de l'action. La cellule passe en rouge automatiquement si la date est dépassée et l'action non clôturée.</t>
  </si>
  <si>
    <t xml:space="preserve">Date à laquelle l'action a effectivement été réalisée. À remplir uniquement quand l'action est terminée.</t>
  </si>
  <si>
    <t xml:space="preserve">En cours : action engagée. En attente : bloquée par une dépendance externe. En retard : délai dépassé. Clôturée : action réalisée et efficacité vérifiée. Annulée.</t>
  </si>
  <si>
    <t xml:space="preserve">Décrire le résultat de la vérification : le problème s'est-il reproduit ? Indiquer la méthode et la date de vérification. Une action ne peut être clôturée sans ce champ.</t>
  </si>
  <si>
    <t xml:space="preserve">Règles de gestion essentielles</t>
  </si>
  <si>
    <t xml:space="preserve">Distinction correction / AC</t>
  </si>
  <si>
    <t xml:space="preserve">Ce plan couvre les actions correctives (traitement de la cause). Les corrections immédiates (traitement de l'effet) sont à enregistrer dans la fiche NC correspondante.</t>
  </si>
  <si>
    <t xml:space="preserve">Responsabilité</t>
  </si>
  <si>
    <t xml:space="preserve">Chaque action doit avoir UN responsable nommément désigné. La responsabilité collective n'est pas acceptable pour un plan d'actions.</t>
  </si>
  <si>
    <t xml:space="preserve">Clôture</t>
  </si>
  <si>
    <t xml:space="preserve">Une action ne peut être clôturée que si la vérification d'efficacité a été réalisée. Changer le statut en 'Clôturée' sans vérification est une non-conformité potentielle.</t>
  </si>
  <si>
    <t xml:space="preserve">Actions en retard</t>
  </si>
  <si>
    <t xml:space="preserve">Les cellules 'Date limite' en rouge signalent des actions en retard. Elles doivent être traitées en priorité lors de la revue qualité mensuelle.</t>
  </si>
  <si>
    <t xml:space="preserve">Revue périodique</t>
  </si>
  <si>
    <t xml:space="preserve">Présenter la synthèse de ce plan en revue de direction (§9.3.2) — le taux de clôture et les actions en retard sont des données d'entrée obligatoires.</t>
  </si>
  <si>
    <t xml:space="preserve">Lien avec les NC</t>
  </si>
  <si>
    <t xml:space="preserve">Chaque action corrective doit être tracée depuis la fiche NC correspondante. Indiquer le numéro NC dans la description de l'action.</t>
  </si>
  <si>
    <t xml:space="preserve">Ressource gratuite ISOthèque — isotheque.fr — Pour un tableau de bord SMQ complet avec suivi des 4 domaines qualité, consultez la bibliothèque premium.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</si>
</sst>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yy"/>
    <numFmt numFmtId="166" formatCode="General"/>
    <numFmt numFmtId="167" formatCode="0%"/>
  </numFmts>
  <fonts count="1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i val="true"/>
      <sz val="10"/>
      <color rgb="FF888888"/>
      <name val="Arial"/>
      <family val="0"/>
      <charset val="1"/>
    </font>
    <font>
      <b val="true"/>
      <sz val="10"/>
      <color rgb="FF0F6E56"/>
      <name val="Arial"/>
      <family val="0"/>
      <charset val="1"/>
    </font>
    <font>
      <sz val="10"/>
      <color rgb="FF333333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name val="Arial"/>
      <family val="0"/>
      <charset val="1"/>
    </font>
    <font>
      <b val="true"/>
      <sz val="13"/>
      <color rgb="FFFFFFFF"/>
      <name val="Arial"/>
      <family val="0"/>
      <charset val="1"/>
    </font>
    <font>
      <sz val="10"/>
      <color rgb="FF555555"/>
      <name val="Arial"/>
      <family val="0"/>
      <charset val="1"/>
    </font>
    <font>
      <b val="true"/>
      <sz val="22"/>
      <color rgb="FF7A4500"/>
      <name val="Arial"/>
      <family val="0"/>
      <charset val="1"/>
    </font>
    <font>
      <b val="true"/>
      <sz val="22"/>
      <color rgb="FFA32D2D"/>
      <name val="Arial"/>
      <family val="0"/>
      <charset val="1"/>
    </font>
    <font>
      <b val="true"/>
      <sz val="22"/>
      <color rgb="FF3B6D11"/>
      <name val="Arial"/>
      <family val="0"/>
      <charset val="1"/>
    </font>
    <font>
      <b val="true"/>
      <sz val="22"/>
      <color rgb="FF0F6E56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i val="true"/>
      <sz val="9"/>
      <color rgb="FF999999"/>
      <name val="Arial"/>
      <family val="0"/>
      <charset val="1"/>
    </font>
    <font>
      <b val="true"/>
      <sz val="12"/>
      <color rgb="FFFFFFFF"/>
      <name val="Arial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0F6E56"/>
        <bgColor rgb="FF008080"/>
      </patternFill>
    </fill>
    <fill>
      <patternFill patternType="solid">
        <fgColor rgb="FFE1F5EE"/>
        <bgColor rgb="FFEBF3FB"/>
      </patternFill>
    </fill>
    <fill>
      <patternFill patternType="solid">
        <fgColor rgb="FFFFFFFF"/>
        <bgColor rgb="FFF7F7F7"/>
      </patternFill>
    </fill>
    <fill>
      <patternFill patternType="solid">
        <fgColor rgb="FF1D9E75"/>
        <bgColor rgb="FF008080"/>
      </patternFill>
    </fill>
    <fill>
      <patternFill patternType="solid">
        <fgColor rgb="FFF7F7F7"/>
        <bgColor rgb="FFEBF3FB"/>
      </patternFill>
    </fill>
    <fill>
      <patternFill patternType="solid">
        <fgColor rgb="FFFEF3E2"/>
        <bgColor rgb="FFFAEEDA"/>
      </patternFill>
    </fill>
    <fill>
      <patternFill patternType="solid">
        <fgColor rgb="FFFCEBEB"/>
        <bgColor rgb="FFFAEEDA"/>
      </patternFill>
    </fill>
    <fill>
      <patternFill patternType="solid">
        <fgColor rgb="FFEAF3DE"/>
        <bgColor rgb="FFE1F5EE"/>
      </patternFill>
    </fill>
    <fill>
      <patternFill patternType="solid">
        <fgColor rgb="FFFAEEDA"/>
        <bgColor rgb="FFFEF3E2"/>
      </patternFill>
    </fill>
    <fill>
      <patternFill patternType="solid">
        <fgColor rgb="FFEBF3FB"/>
        <bgColor rgb="FFE1F5EE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 diagonalUp="false" diagonalDown="false">
      <left style="thin">
        <color rgb="FFCCCCCC"/>
      </left>
      <right/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7" fillId="4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6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6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6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6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2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3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4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5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7" fillId="7" borderId="1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6" fontId="6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7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10" borderId="1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6" fontId="6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1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8" borderId="1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6" fontId="6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8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9" borderId="1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6" fontId="6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9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6" borderId="1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4" fontId="0" fillId="6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11" borderId="1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6" fontId="6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11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4" fontId="0" fillId="4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4" fontId="7" fillId="4" borderId="1" xfId="0" applyFont="true" applyBorder="true" applyAlignment="true" applyProtection="false">
      <alignment horizontal="general" vertical="center" textRotation="0" wrapText="true" indent="1" shrinkToFit="false"/>
      <protection locked="true" hidden="false"/>
    </xf>
    <xf numFmtId="164" fontId="7" fillId="6" borderId="1" xfId="0" applyFont="true" applyBorder="true" applyAlignment="true" applyProtection="false">
      <alignment horizontal="general" vertical="center" textRotation="0" wrapText="true" indent="1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ont>
        <name val="Arial"/>
        <charset val="1"/>
        <family val="0"/>
        <b val="1"/>
        <color rgb="FFA32D2D"/>
        <sz val="10"/>
      </font>
      <fill>
        <patternFill>
          <bgColor rgb="FFFCEBEB"/>
        </patternFill>
      </fill>
    </dxf>
    <dxf>
      <font>
        <name val="Arial"/>
        <charset val="1"/>
        <family val="0"/>
        <color rgb="FF854F0B"/>
        <sz val="10"/>
      </font>
      <fill>
        <patternFill>
          <bgColor rgb="FFFAEEDA"/>
        </patternFill>
      </fill>
    </dxf>
    <dxf>
      <font>
        <name val="Arial"/>
        <charset val="1"/>
        <family val="0"/>
        <color rgb="FF1A5276"/>
        <sz val="10"/>
      </font>
      <fill>
        <patternFill>
          <bgColor rgb="FFEBF3FB"/>
        </patternFill>
      </fill>
    </dxf>
    <dxf>
      <font>
        <name val="Arial"/>
        <charset val="1"/>
        <family val="0"/>
        <b val="1"/>
        <color rgb="FF3B6D11"/>
        <sz val="10"/>
      </font>
      <fill>
        <patternFill>
          <bgColor rgb="FFEAF3DE"/>
        </patternFill>
      </fill>
    </dxf>
    <dxf>
      <font>
        <name val="Arial"/>
        <charset val="1"/>
        <family val="0"/>
        <color rgb="FF7A4500"/>
        <sz val="10"/>
      </font>
      <fill>
        <patternFill>
          <bgColor rgb="FFFEF3E2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3B6D11"/>
      <rgbColor rgb="FF000080"/>
      <rgbColor rgb="FF854F0B"/>
      <rgbColor rgb="FF800080"/>
      <rgbColor rgb="FF0F6E56"/>
      <rgbColor rgb="FFCCCCCC"/>
      <rgbColor rgb="FF888888"/>
      <rgbColor rgb="FF9999FF"/>
      <rgbColor rgb="FF7A4500"/>
      <rgbColor rgb="FFFEF3E2"/>
      <rgbColor rgb="FFE1F5EE"/>
      <rgbColor rgb="FF660066"/>
      <rgbColor rgb="FFFF8080"/>
      <rgbColor rgb="FF0066CC"/>
      <rgbColor rgb="FFFCEBE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BF3FB"/>
      <rgbColor rgb="FFEAF3DE"/>
      <rgbColor rgb="FFFAEEDA"/>
      <rgbColor rgb="FF99CCFF"/>
      <rgbColor rgb="FFFF99CC"/>
      <rgbColor rgb="FFCC99FF"/>
      <rgbColor rgb="FFF7F7F7"/>
      <rgbColor rgb="FF3366FF"/>
      <rgbColor rgb="FF33CCCC"/>
      <rgbColor rgb="FF99CC00"/>
      <rgbColor rgb="FFFFCC00"/>
      <rgbColor rgb="FFFF9900"/>
      <rgbColor rgb="FFFF6600"/>
      <rgbColor rgb="FF555555"/>
      <rgbColor rgb="FF999999"/>
      <rgbColor rgb="FF1A5276"/>
      <rgbColor rgb="FF1D9E75"/>
      <rgbColor rgb="FF003300"/>
      <rgbColor rgb="FF333300"/>
      <rgbColor rgb="FFA32D2D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5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3"/>
    <col collapsed="false" customWidth="true" hidden="false" outlineLevel="0" max="2" min="2" style="1" width="14"/>
    <col collapsed="false" customWidth="true" hidden="false" outlineLevel="0" max="3" min="3" style="1" width="22"/>
    <col collapsed="false" customWidth="true" hidden="false" outlineLevel="0" max="4" min="4" style="1" width="38"/>
    <col collapsed="false" customWidth="true" hidden="false" outlineLevel="0" max="5" min="5" style="1" width="22"/>
    <col collapsed="false" customWidth="true" hidden="false" outlineLevel="0" max="6" min="6" style="1" width="10"/>
    <col collapsed="false" customWidth="true" hidden="false" outlineLevel="0" max="7" min="7" style="1" width="20"/>
    <col collapsed="false" customWidth="true" hidden="false" outlineLevel="0" max="9" min="8" style="1" width="13"/>
    <col collapsed="false" customWidth="true" hidden="false" outlineLevel="0" max="10" min="10" style="1" width="16"/>
    <col collapsed="false" customWidth="true" hidden="false" outlineLevel="0" max="11" min="11" style="1" width="24"/>
  </cols>
  <sheetData>
    <row r="1" customFormat="false" ht="30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8" hidden="false" customHeight="tru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customFormat="false" ht="21.75" hidden="false" customHeight="true" outlineLevel="0" collapsed="false">
      <c r="A3" s="4" t="s">
        <v>2</v>
      </c>
      <c r="B3" s="5"/>
      <c r="D3" s="4" t="s">
        <v>3</v>
      </c>
      <c r="E3" s="5"/>
      <c r="G3" s="4" t="s">
        <v>4</v>
      </c>
      <c r="H3" s="5"/>
      <c r="J3" s="4" t="s">
        <v>5</v>
      </c>
      <c r="K3" s="5"/>
    </row>
    <row r="4" customFormat="false" ht="9.75" hidden="false" customHeight="true" outlineLevel="0" collapsed="false"/>
    <row r="5" customFormat="false" ht="36" hidden="false" customHeight="true" outlineLevel="0" collapsed="false">
      <c r="A5" s="6" t="s">
        <v>6</v>
      </c>
      <c r="B5" s="6" t="s">
        <v>7</v>
      </c>
      <c r="C5" s="6" t="s">
        <v>8</v>
      </c>
      <c r="D5" s="6" t="s">
        <v>9</v>
      </c>
      <c r="E5" s="6" t="s">
        <v>10</v>
      </c>
      <c r="F5" s="6" t="s">
        <v>11</v>
      </c>
      <c r="G5" s="6" t="s">
        <v>12</v>
      </c>
      <c r="H5" s="6" t="s">
        <v>13</v>
      </c>
      <c r="I5" s="6" t="s">
        <v>14</v>
      </c>
      <c r="J5" s="6" t="s">
        <v>15</v>
      </c>
      <c r="K5" s="6" t="s">
        <v>16</v>
      </c>
    </row>
    <row r="6" customFormat="false" ht="21.75" hidden="false" customHeight="true" outlineLevel="0" collapsed="false">
      <c r="A6" s="7" t="s">
        <v>17</v>
      </c>
      <c r="B6" s="8" t="s">
        <v>18</v>
      </c>
      <c r="C6" s="9" t="s">
        <v>19</v>
      </c>
      <c r="D6" s="10" t="s">
        <v>20</v>
      </c>
      <c r="E6" s="9" t="s">
        <v>21</v>
      </c>
      <c r="F6" s="11" t="s">
        <v>22</v>
      </c>
      <c r="G6" s="9" t="s">
        <v>23</v>
      </c>
      <c r="H6" s="8" t="s">
        <v>24</v>
      </c>
      <c r="I6" s="8"/>
      <c r="J6" s="11" t="s">
        <v>25</v>
      </c>
      <c r="K6" s="10"/>
    </row>
    <row r="7" customFormat="false" ht="21.75" hidden="false" customHeight="true" outlineLevel="0" collapsed="false">
      <c r="A7" s="12" t="s">
        <v>26</v>
      </c>
      <c r="B7" s="13" t="s">
        <v>18</v>
      </c>
      <c r="C7" s="14" t="s">
        <v>19</v>
      </c>
      <c r="D7" s="15" t="s">
        <v>27</v>
      </c>
      <c r="E7" s="14" t="s">
        <v>28</v>
      </c>
      <c r="F7" s="16" t="s">
        <v>22</v>
      </c>
      <c r="G7" s="14" t="s">
        <v>29</v>
      </c>
      <c r="H7" s="13" t="s">
        <v>30</v>
      </c>
      <c r="I7" s="13"/>
      <c r="J7" s="16" t="s">
        <v>25</v>
      </c>
      <c r="K7" s="15"/>
    </row>
    <row r="8" customFormat="false" ht="21.75" hidden="false" customHeight="true" outlineLevel="0" collapsed="false">
      <c r="A8" s="7" t="s">
        <v>31</v>
      </c>
      <c r="B8" s="8" t="s">
        <v>32</v>
      </c>
      <c r="C8" s="9" t="s">
        <v>33</v>
      </c>
      <c r="D8" s="10" t="s">
        <v>34</v>
      </c>
      <c r="E8" s="9" t="s">
        <v>35</v>
      </c>
      <c r="F8" s="11" t="s">
        <v>36</v>
      </c>
      <c r="G8" s="9" t="s">
        <v>37</v>
      </c>
      <c r="H8" s="8" t="s">
        <v>24</v>
      </c>
      <c r="I8" s="8" t="s">
        <v>24</v>
      </c>
      <c r="J8" s="11" t="s">
        <v>38</v>
      </c>
      <c r="K8" s="10" t="s">
        <v>39</v>
      </c>
    </row>
    <row r="9" customFormat="false" ht="21.75" hidden="false" customHeight="true" outlineLevel="0" collapsed="false">
      <c r="A9" s="12" t="s">
        <v>40</v>
      </c>
      <c r="B9" s="13" t="s">
        <v>41</v>
      </c>
      <c r="C9" s="14" t="s">
        <v>42</v>
      </c>
      <c r="D9" s="15" t="s">
        <v>43</v>
      </c>
      <c r="E9" s="14" t="s">
        <v>44</v>
      </c>
      <c r="F9" s="16" t="s">
        <v>36</v>
      </c>
      <c r="G9" s="14" t="s">
        <v>37</v>
      </c>
      <c r="H9" s="13" t="s">
        <v>30</v>
      </c>
      <c r="I9" s="13"/>
      <c r="J9" s="16" t="s">
        <v>25</v>
      </c>
      <c r="K9" s="15"/>
    </row>
    <row r="10" customFormat="false" ht="21.75" hidden="false" customHeight="true" outlineLevel="0" collapsed="false">
      <c r="A10" s="7" t="s">
        <v>45</v>
      </c>
      <c r="B10" s="8" t="s">
        <v>41</v>
      </c>
      <c r="C10" s="9" t="s">
        <v>42</v>
      </c>
      <c r="D10" s="10" t="s">
        <v>46</v>
      </c>
      <c r="E10" s="9" t="s">
        <v>21</v>
      </c>
      <c r="F10" s="11" t="s">
        <v>22</v>
      </c>
      <c r="G10" s="9" t="s">
        <v>23</v>
      </c>
      <c r="H10" s="8" t="s">
        <v>47</v>
      </c>
      <c r="I10" s="8" t="s">
        <v>47</v>
      </c>
      <c r="J10" s="11" t="s">
        <v>38</v>
      </c>
      <c r="K10" s="10" t="s">
        <v>48</v>
      </c>
    </row>
    <row r="11" customFormat="false" ht="21.75" hidden="false" customHeight="true" outlineLevel="0" collapsed="false">
      <c r="A11" s="17"/>
      <c r="B11" s="18"/>
      <c r="C11" s="19"/>
      <c r="D11" s="20"/>
      <c r="E11" s="19"/>
      <c r="F11" s="17"/>
      <c r="G11" s="19"/>
      <c r="H11" s="18"/>
      <c r="I11" s="18"/>
      <c r="J11" s="17"/>
      <c r="K11" s="20"/>
    </row>
    <row r="12" customFormat="false" ht="21.75" hidden="false" customHeight="true" outlineLevel="0" collapsed="false">
      <c r="A12" s="21"/>
      <c r="B12" s="22"/>
      <c r="C12" s="23"/>
      <c r="D12" s="24"/>
      <c r="E12" s="23"/>
      <c r="F12" s="21"/>
      <c r="G12" s="23"/>
      <c r="H12" s="22"/>
      <c r="I12" s="22"/>
      <c r="J12" s="21"/>
      <c r="K12" s="24"/>
    </row>
    <row r="13" customFormat="false" ht="21.75" hidden="false" customHeight="true" outlineLevel="0" collapsed="false">
      <c r="A13" s="17"/>
      <c r="B13" s="18"/>
      <c r="C13" s="19"/>
      <c r="D13" s="20"/>
      <c r="E13" s="19"/>
      <c r="F13" s="17"/>
      <c r="G13" s="19"/>
      <c r="H13" s="18"/>
      <c r="I13" s="18"/>
      <c r="J13" s="17"/>
      <c r="K13" s="20"/>
    </row>
    <row r="14" customFormat="false" ht="21.75" hidden="false" customHeight="true" outlineLevel="0" collapsed="false">
      <c r="A14" s="21"/>
      <c r="B14" s="22"/>
      <c r="C14" s="23"/>
      <c r="D14" s="24"/>
      <c r="E14" s="23"/>
      <c r="F14" s="21"/>
      <c r="G14" s="23"/>
      <c r="H14" s="22"/>
      <c r="I14" s="22"/>
      <c r="J14" s="21"/>
      <c r="K14" s="24"/>
    </row>
    <row r="15" customFormat="false" ht="21.75" hidden="false" customHeight="true" outlineLevel="0" collapsed="false">
      <c r="A15" s="17"/>
      <c r="B15" s="18"/>
      <c r="C15" s="19"/>
      <c r="D15" s="20"/>
      <c r="E15" s="19"/>
      <c r="F15" s="17"/>
      <c r="G15" s="19"/>
      <c r="H15" s="18"/>
      <c r="I15" s="18"/>
      <c r="J15" s="17"/>
      <c r="K15" s="20"/>
    </row>
    <row r="16" customFormat="false" ht="21.75" hidden="false" customHeight="true" outlineLevel="0" collapsed="false">
      <c r="A16" s="21"/>
      <c r="B16" s="22"/>
      <c r="C16" s="23"/>
      <c r="D16" s="24"/>
      <c r="E16" s="23"/>
      <c r="F16" s="21"/>
      <c r="G16" s="23"/>
      <c r="H16" s="22"/>
      <c r="I16" s="22"/>
      <c r="J16" s="21"/>
      <c r="K16" s="24"/>
    </row>
    <row r="17" customFormat="false" ht="21.75" hidden="false" customHeight="true" outlineLevel="0" collapsed="false">
      <c r="A17" s="17"/>
      <c r="B17" s="18"/>
      <c r="C17" s="19"/>
      <c r="D17" s="20"/>
      <c r="E17" s="19"/>
      <c r="F17" s="17"/>
      <c r="G17" s="19"/>
      <c r="H17" s="18"/>
      <c r="I17" s="18"/>
      <c r="J17" s="17"/>
      <c r="K17" s="20"/>
    </row>
    <row r="18" customFormat="false" ht="21.75" hidden="false" customHeight="true" outlineLevel="0" collapsed="false">
      <c r="A18" s="21"/>
      <c r="B18" s="22"/>
      <c r="C18" s="23"/>
      <c r="D18" s="24"/>
      <c r="E18" s="23"/>
      <c r="F18" s="21"/>
      <c r="G18" s="23"/>
      <c r="H18" s="22"/>
      <c r="I18" s="22"/>
      <c r="J18" s="21"/>
      <c r="K18" s="24"/>
    </row>
    <row r="19" customFormat="false" ht="21.75" hidden="false" customHeight="true" outlineLevel="0" collapsed="false">
      <c r="A19" s="17"/>
      <c r="B19" s="18"/>
      <c r="C19" s="19"/>
      <c r="D19" s="20"/>
      <c r="E19" s="19"/>
      <c r="F19" s="17"/>
      <c r="G19" s="19"/>
      <c r="H19" s="18"/>
      <c r="I19" s="18"/>
      <c r="J19" s="17"/>
      <c r="K19" s="20"/>
    </row>
    <row r="20" customFormat="false" ht="21.75" hidden="false" customHeight="true" outlineLevel="0" collapsed="false">
      <c r="A20" s="21"/>
      <c r="B20" s="22"/>
      <c r="C20" s="23"/>
      <c r="D20" s="24"/>
      <c r="E20" s="23"/>
      <c r="F20" s="21"/>
      <c r="G20" s="23"/>
      <c r="H20" s="22"/>
      <c r="I20" s="22"/>
      <c r="J20" s="21"/>
      <c r="K20" s="24"/>
    </row>
    <row r="21" customFormat="false" ht="21.75" hidden="false" customHeight="true" outlineLevel="0" collapsed="false">
      <c r="A21" s="17"/>
      <c r="B21" s="18"/>
      <c r="C21" s="19"/>
      <c r="D21" s="20"/>
      <c r="E21" s="19"/>
      <c r="F21" s="17"/>
      <c r="G21" s="19"/>
      <c r="H21" s="18"/>
      <c r="I21" s="18"/>
      <c r="J21" s="17"/>
      <c r="K21" s="20"/>
    </row>
    <row r="22" customFormat="false" ht="21.75" hidden="false" customHeight="true" outlineLevel="0" collapsed="false">
      <c r="A22" s="21"/>
      <c r="B22" s="22"/>
      <c r="C22" s="23"/>
      <c r="D22" s="24"/>
      <c r="E22" s="23"/>
      <c r="F22" s="21"/>
      <c r="G22" s="23"/>
      <c r="H22" s="22"/>
      <c r="I22" s="22"/>
      <c r="J22" s="21"/>
      <c r="K22" s="24"/>
    </row>
    <row r="23" customFormat="false" ht="21.75" hidden="false" customHeight="true" outlineLevel="0" collapsed="false">
      <c r="A23" s="17"/>
      <c r="B23" s="18"/>
      <c r="C23" s="19"/>
      <c r="D23" s="20"/>
      <c r="E23" s="19"/>
      <c r="F23" s="17"/>
      <c r="G23" s="19"/>
      <c r="H23" s="18"/>
      <c r="I23" s="18"/>
      <c r="J23" s="17"/>
      <c r="K23" s="20"/>
    </row>
    <row r="24" customFormat="false" ht="21.75" hidden="false" customHeight="true" outlineLevel="0" collapsed="false">
      <c r="A24" s="21"/>
      <c r="B24" s="22"/>
      <c r="C24" s="23"/>
      <c r="D24" s="24"/>
      <c r="E24" s="23"/>
      <c r="F24" s="21"/>
      <c r="G24" s="23"/>
      <c r="H24" s="22"/>
      <c r="I24" s="22"/>
      <c r="J24" s="21"/>
      <c r="K24" s="24"/>
    </row>
    <row r="25" customFormat="false" ht="21.75" hidden="false" customHeight="true" outlineLevel="0" collapsed="false">
      <c r="A25" s="17"/>
      <c r="B25" s="18"/>
      <c r="C25" s="19"/>
      <c r="D25" s="20"/>
      <c r="E25" s="19"/>
      <c r="F25" s="17"/>
      <c r="G25" s="19"/>
      <c r="H25" s="18"/>
      <c r="I25" s="18"/>
      <c r="J25" s="17"/>
      <c r="K25" s="20"/>
    </row>
    <row r="26" customFormat="false" ht="21.75" hidden="false" customHeight="true" outlineLevel="0" collapsed="false">
      <c r="A26" s="21"/>
      <c r="B26" s="22"/>
      <c r="C26" s="23"/>
      <c r="D26" s="24"/>
      <c r="E26" s="23"/>
      <c r="F26" s="21"/>
      <c r="G26" s="23"/>
      <c r="H26" s="22"/>
      <c r="I26" s="22"/>
      <c r="J26" s="21"/>
      <c r="K26" s="24"/>
    </row>
    <row r="27" customFormat="false" ht="21.75" hidden="false" customHeight="true" outlineLevel="0" collapsed="false">
      <c r="A27" s="17"/>
      <c r="B27" s="18"/>
      <c r="C27" s="19"/>
      <c r="D27" s="20"/>
      <c r="E27" s="19"/>
      <c r="F27" s="17"/>
      <c r="G27" s="19"/>
      <c r="H27" s="18"/>
      <c r="I27" s="18"/>
      <c r="J27" s="17"/>
      <c r="K27" s="20"/>
    </row>
    <row r="28" customFormat="false" ht="21.75" hidden="false" customHeight="true" outlineLevel="0" collapsed="false">
      <c r="A28" s="21"/>
      <c r="B28" s="22"/>
      <c r="C28" s="23"/>
      <c r="D28" s="24"/>
      <c r="E28" s="23"/>
      <c r="F28" s="21"/>
      <c r="G28" s="23"/>
      <c r="H28" s="22"/>
      <c r="I28" s="22"/>
      <c r="J28" s="21"/>
      <c r="K28" s="24"/>
    </row>
    <row r="29" customFormat="false" ht="21.75" hidden="false" customHeight="true" outlineLevel="0" collapsed="false">
      <c r="A29" s="17"/>
      <c r="B29" s="18"/>
      <c r="C29" s="19"/>
      <c r="D29" s="20"/>
      <c r="E29" s="19"/>
      <c r="F29" s="17"/>
      <c r="G29" s="19"/>
      <c r="H29" s="18"/>
      <c r="I29" s="18"/>
      <c r="J29" s="17"/>
      <c r="K29" s="20"/>
    </row>
    <row r="30" customFormat="false" ht="21.75" hidden="false" customHeight="true" outlineLevel="0" collapsed="false">
      <c r="A30" s="21"/>
      <c r="B30" s="22"/>
      <c r="C30" s="23"/>
      <c r="D30" s="24"/>
      <c r="E30" s="23"/>
      <c r="F30" s="21"/>
      <c r="G30" s="23"/>
      <c r="H30" s="22"/>
      <c r="I30" s="22"/>
      <c r="J30" s="21"/>
      <c r="K30" s="24"/>
    </row>
    <row r="31" customFormat="false" ht="21.75" hidden="false" customHeight="true" outlineLevel="0" collapsed="false">
      <c r="A31" s="17"/>
      <c r="B31" s="18"/>
      <c r="C31" s="19"/>
      <c r="D31" s="20"/>
      <c r="E31" s="19"/>
      <c r="F31" s="17"/>
      <c r="G31" s="19"/>
      <c r="H31" s="18"/>
      <c r="I31" s="18"/>
      <c r="J31" s="17"/>
      <c r="K31" s="20"/>
    </row>
    <row r="32" customFormat="false" ht="21.75" hidden="false" customHeight="true" outlineLevel="0" collapsed="false">
      <c r="A32" s="21"/>
      <c r="B32" s="22"/>
      <c r="C32" s="23"/>
      <c r="D32" s="24"/>
      <c r="E32" s="23"/>
      <c r="F32" s="21"/>
      <c r="G32" s="23"/>
      <c r="H32" s="22"/>
      <c r="I32" s="22"/>
      <c r="J32" s="21"/>
      <c r="K32" s="24"/>
    </row>
    <row r="33" customFormat="false" ht="21.75" hidden="false" customHeight="true" outlineLevel="0" collapsed="false">
      <c r="A33" s="17"/>
      <c r="B33" s="18"/>
      <c r="C33" s="19"/>
      <c r="D33" s="20"/>
      <c r="E33" s="19"/>
      <c r="F33" s="17"/>
      <c r="G33" s="19"/>
      <c r="H33" s="18"/>
      <c r="I33" s="18"/>
      <c r="J33" s="17"/>
      <c r="K33" s="20"/>
    </row>
    <row r="34" customFormat="false" ht="21.75" hidden="false" customHeight="true" outlineLevel="0" collapsed="false">
      <c r="A34" s="21"/>
      <c r="B34" s="22"/>
      <c r="C34" s="23"/>
      <c r="D34" s="24"/>
      <c r="E34" s="23"/>
      <c r="F34" s="21"/>
      <c r="G34" s="23"/>
      <c r="H34" s="22"/>
      <c r="I34" s="22"/>
      <c r="J34" s="21"/>
      <c r="K34" s="24"/>
    </row>
    <row r="35" customFormat="false" ht="21.75" hidden="false" customHeight="true" outlineLevel="0" collapsed="false">
      <c r="A35" s="17"/>
      <c r="B35" s="18"/>
      <c r="C35" s="19"/>
      <c r="D35" s="20"/>
      <c r="E35" s="19"/>
      <c r="F35" s="17"/>
      <c r="G35" s="19"/>
      <c r="H35" s="18"/>
      <c r="I35" s="18"/>
      <c r="J35" s="17"/>
      <c r="K35" s="20"/>
    </row>
    <row r="36" customFormat="false" ht="21.75" hidden="false" customHeight="true" outlineLevel="0" collapsed="false">
      <c r="A36" s="21"/>
      <c r="B36" s="22"/>
      <c r="C36" s="23"/>
      <c r="D36" s="24"/>
      <c r="E36" s="23"/>
      <c r="F36" s="21"/>
      <c r="G36" s="23"/>
      <c r="H36" s="22"/>
      <c r="I36" s="22"/>
      <c r="J36" s="21"/>
      <c r="K36" s="24"/>
    </row>
    <row r="37" customFormat="false" ht="21.75" hidden="false" customHeight="true" outlineLevel="0" collapsed="false">
      <c r="A37" s="17"/>
      <c r="B37" s="18"/>
      <c r="C37" s="19"/>
      <c r="D37" s="20"/>
      <c r="E37" s="19"/>
      <c r="F37" s="17"/>
      <c r="G37" s="19"/>
      <c r="H37" s="18"/>
      <c r="I37" s="18"/>
      <c r="J37" s="17"/>
      <c r="K37" s="20"/>
    </row>
    <row r="38" customFormat="false" ht="21.75" hidden="false" customHeight="true" outlineLevel="0" collapsed="false">
      <c r="A38" s="21"/>
      <c r="B38" s="22"/>
      <c r="C38" s="23"/>
      <c r="D38" s="24"/>
      <c r="E38" s="23"/>
      <c r="F38" s="21"/>
      <c r="G38" s="23"/>
      <c r="H38" s="22"/>
      <c r="I38" s="22"/>
      <c r="J38" s="21"/>
      <c r="K38" s="24"/>
    </row>
    <row r="39" customFormat="false" ht="21.75" hidden="false" customHeight="true" outlineLevel="0" collapsed="false">
      <c r="A39" s="17"/>
      <c r="B39" s="18"/>
      <c r="C39" s="19"/>
      <c r="D39" s="20"/>
      <c r="E39" s="19"/>
      <c r="F39" s="17"/>
      <c r="G39" s="19"/>
      <c r="H39" s="18"/>
      <c r="I39" s="18"/>
      <c r="J39" s="17"/>
      <c r="K39" s="20"/>
    </row>
    <row r="40" customFormat="false" ht="21.75" hidden="false" customHeight="true" outlineLevel="0" collapsed="false">
      <c r="A40" s="21"/>
      <c r="B40" s="22"/>
      <c r="C40" s="23"/>
      <c r="D40" s="24"/>
      <c r="E40" s="23"/>
      <c r="F40" s="21"/>
      <c r="G40" s="23"/>
      <c r="H40" s="22"/>
      <c r="I40" s="22"/>
      <c r="J40" s="21"/>
      <c r="K40" s="24"/>
    </row>
    <row r="41" customFormat="false" ht="21.75" hidden="false" customHeight="true" outlineLevel="0" collapsed="false">
      <c r="A41" s="17"/>
      <c r="B41" s="18"/>
      <c r="C41" s="19"/>
      <c r="D41" s="20"/>
      <c r="E41" s="19"/>
      <c r="F41" s="17"/>
      <c r="G41" s="19"/>
      <c r="H41" s="18"/>
      <c r="I41" s="18"/>
      <c r="J41" s="17"/>
      <c r="K41" s="20"/>
    </row>
    <row r="42" customFormat="false" ht="21.75" hidden="false" customHeight="true" outlineLevel="0" collapsed="false">
      <c r="A42" s="21"/>
      <c r="B42" s="22"/>
      <c r="C42" s="23"/>
      <c r="D42" s="24"/>
      <c r="E42" s="23"/>
      <c r="F42" s="21"/>
      <c r="G42" s="23"/>
      <c r="H42" s="22"/>
      <c r="I42" s="22"/>
      <c r="J42" s="21"/>
      <c r="K42" s="24"/>
    </row>
    <row r="43" customFormat="false" ht="21.75" hidden="false" customHeight="true" outlineLevel="0" collapsed="false">
      <c r="A43" s="17"/>
      <c r="B43" s="18"/>
      <c r="C43" s="19"/>
      <c r="D43" s="20"/>
      <c r="E43" s="19"/>
      <c r="F43" s="17"/>
      <c r="G43" s="19"/>
      <c r="H43" s="18"/>
      <c r="I43" s="18"/>
      <c r="J43" s="17"/>
      <c r="K43" s="20"/>
    </row>
    <row r="44" customFormat="false" ht="21.75" hidden="false" customHeight="true" outlineLevel="0" collapsed="false">
      <c r="A44" s="21"/>
      <c r="B44" s="22"/>
      <c r="C44" s="23"/>
      <c r="D44" s="24"/>
      <c r="E44" s="23"/>
      <c r="F44" s="21"/>
      <c r="G44" s="23"/>
      <c r="H44" s="22"/>
      <c r="I44" s="22"/>
      <c r="J44" s="21"/>
      <c r="K44" s="24"/>
    </row>
    <row r="45" customFormat="false" ht="21.75" hidden="false" customHeight="true" outlineLevel="0" collapsed="false">
      <c r="A45" s="17"/>
      <c r="B45" s="18"/>
      <c r="C45" s="19"/>
      <c r="D45" s="20"/>
      <c r="E45" s="19"/>
      <c r="F45" s="17"/>
      <c r="G45" s="19"/>
      <c r="H45" s="18"/>
      <c r="I45" s="18"/>
      <c r="J45" s="17"/>
      <c r="K45" s="20"/>
    </row>
  </sheetData>
  <mergeCells count="2">
    <mergeCell ref="A1:K1"/>
    <mergeCell ref="A2:K2"/>
  </mergeCells>
  <conditionalFormatting sqref="F6:F45">
    <cfRule type="cellIs" priority="2" operator="equal" aboveAverage="0" equalAverage="0" bottom="0" percent="0" rank="0" text="" dxfId="0">
      <formula>"Haute"</formula>
    </cfRule>
    <cfRule type="cellIs" priority="3" operator="equal" aboveAverage="0" equalAverage="0" bottom="0" percent="0" rank="0" text="" dxfId="1">
      <formula>"Moyenne"</formula>
    </cfRule>
    <cfRule type="cellIs" priority="4" operator="equal" aboveAverage="0" equalAverage="0" bottom="0" percent="0" rank="0" text="" dxfId="2">
      <formula>"Basse"</formula>
    </cfRule>
  </conditionalFormatting>
  <conditionalFormatting sqref="J6:J45">
    <cfRule type="cellIs" priority="5" operator="equal" aboveAverage="0" equalAverage="0" bottom="0" percent="0" rank="0" text="" dxfId="3">
      <formula>"Clôturée"</formula>
    </cfRule>
    <cfRule type="cellIs" priority="6" operator="equal" aboveAverage="0" equalAverage="0" bottom="0" percent="0" rank="0" text="" dxfId="4">
      <formula>"En cours"</formula>
    </cfRule>
    <cfRule type="cellIs" priority="7" operator="equal" aboveAverage="0" equalAverage="0" bottom="0" percent="0" rank="0" text="" dxfId="1">
      <formula>"En attente"</formula>
    </cfRule>
    <cfRule type="cellIs" priority="8" operator="equal" aboveAverage="0" equalAverage="0" bottom="0" percent="0" rank="0" text="" dxfId="0">
      <formula>"En retard"</formula>
    </cfRule>
  </conditionalFormatting>
  <conditionalFormatting sqref="H6:H45">
    <cfRule type="expression" priority="9" aboveAverage="0" equalAverage="0" bottom="0" percent="0" rank="0" text="" dxfId="0">
      <formula>AND(H6&lt;TODAY(),J6&lt;&gt;"Clôturée",H6&lt;&gt;"")</formula>
    </cfRule>
  </conditionalFormatting>
  <dataValidations count="3">
    <dataValidation allowBlank="true" errorStyle="stop" operator="between" showDropDown="false" showErrorMessage="false" showInputMessage="false" sqref="C6:C45" type="list">
      <formula1>"Audit interne,Réclamation client,Revue de direction,Observation terrain,Audit externe,Auto-évaluation,Autre"</formula1>
      <formula2>0</formula2>
    </dataValidation>
    <dataValidation allowBlank="true" errorStyle="stop" operator="between" showDropDown="false" showErrorMessage="false" showInputMessage="false" sqref="F6:F45" type="list">
      <formula1>"Haute,Moyenne,Basse"</formula1>
      <formula2>0</formula2>
    </dataValidation>
    <dataValidation allowBlank="true" errorStyle="stop" operator="between" showDropDown="false" showErrorMessage="false" showInputMessage="false" sqref="J6:J45" type="list">
      <formula1>"En cours,Clôturée,En attente,Annulée,En retard"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D3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30"/>
    <col collapsed="false" customWidth="true" hidden="false" outlineLevel="0" max="4" min="3" style="1" width="18"/>
    <col collapsed="false" customWidth="true" hidden="false" outlineLevel="0" max="5" min="5" style="1" width="3"/>
  </cols>
  <sheetData>
    <row r="1" customFormat="false" ht="30" hidden="false" customHeight="true" outlineLevel="0" collapsed="false">
      <c r="B1" s="25" t="s">
        <v>49</v>
      </c>
      <c r="C1" s="25"/>
      <c r="D1" s="25"/>
    </row>
    <row r="2" customFormat="false" ht="18" hidden="false" customHeight="true" outlineLevel="0" collapsed="false">
      <c r="B2" s="26" t="s">
        <v>50</v>
      </c>
      <c r="C2" s="26"/>
      <c r="D2" s="26"/>
    </row>
    <row r="3" customFormat="false" ht="9.75" hidden="false" customHeight="true" outlineLevel="0" collapsed="false"/>
    <row r="4" customFormat="false" ht="19.5" hidden="false" customHeight="true" outlineLevel="0" collapsed="false">
      <c r="B4" s="27" t="s">
        <v>51</v>
      </c>
      <c r="C4" s="27" t="s">
        <v>52</v>
      </c>
    </row>
    <row r="5" customFormat="false" ht="33.75" hidden="false" customHeight="true" outlineLevel="0" collapsed="false">
      <c r="B5" s="28" t="n">
        <f aca="false">COUNTIF('Plan Actions'!J6:J45,"En cours")+COUNTIF('Plan Actions'!J6:J45,"En attente")</f>
        <v>3</v>
      </c>
      <c r="C5" s="29" t="n">
        <f aca="true">COUNTIFS('Plan Actions'!H6:H45,"&lt;"&amp;TODAY(),'Plan Actions'!J6:J45,"&lt;&gt;Clôturée",'Plan Actions'!H6:H45,"&lt;&gt;")</f>
        <v>0</v>
      </c>
    </row>
    <row r="6" customFormat="false" ht="7.5" hidden="false" customHeight="true" outlineLevel="0" collapsed="false"/>
    <row r="7" customFormat="false" ht="19.5" hidden="false" customHeight="true" outlineLevel="0" collapsed="false">
      <c r="B7" s="27" t="s">
        <v>53</v>
      </c>
      <c r="C7" s="27" t="s">
        <v>54</v>
      </c>
    </row>
    <row r="8" customFormat="false" ht="33.75" hidden="false" customHeight="true" outlineLevel="0" collapsed="false">
      <c r="B8" s="30" t="n">
        <f aca="false">COUNTIF('Plan Actions'!J6:J45,"Clôturée")</f>
        <v>2</v>
      </c>
      <c r="C8" s="31" t="n">
        <f aca="false">COUNTA('Plan Actions'!A6:A45)</f>
        <v>5</v>
      </c>
    </row>
    <row r="9" customFormat="false" ht="7.5" hidden="false" customHeight="true" outlineLevel="0" collapsed="false"/>
    <row r="10" customFormat="false" ht="9.75" hidden="false" customHeight="true" outlineLevel="0" collapsed="false"/>
    <row r="11" customFormat="false" ht="24" hidden="false" customHeight="true" outlineLevel="0" collapsed="false">
      <c r="B11" s="32" t="s">
        <v>55</v>
      </c>
      <c r="C11" s="32"/>
      <c r="D11" s="32"/>
    </row>
    <row r="12" customFormat="false" ht="19.5" hidden="false" customHeight="true" outlineLevel="0" collapsed="false">
      <c r="B12" s="33" t="s">
        <v>25</v>
      </c>
      <c r="C12" s="34" t="n">
        <f aca="false">COUNTIF('Plan Actions'!J6:J45,"En cours")</f>
        <v>3</v>
      </c>
      <c r="D12" s="35"/>
    </row>
    <row r="13" customFormat="false" ht="19.5" hidden="false" customHeight="true" outlineLevel="0" collapsed="false">
      <c r="B13" s="36" t="s">
        <v>56</v>
      </c>
      <c r="C13" s="37" t="n">
        <f aca="false">COUNTIF('Plan Actions'!J6:J45,"En attente")</f>
        <v>0</v>
      </c>
      <c r="D13" s="38"/>
    </row>
    <row r="14" customFormat="false" ht="19.5" hidden="false" customHeight="true" outlineLevel="0" collapsed="false">
      <c r="B14" s="39" t="s">
        <v>52</v>
      </c>
      <c r="C14" s="40" t="n">
        <f aca="false">COUNTIF('Plan Actions'!J6:J45,"En retard")</f>
        <v>0</v>
      </c>
      <c r="D14" s="41"/>
    </row>
    <row r="15" customFormat="false" ht="19.5" hidden="false" customHeight="true" outlineLevel="0" collapsed="false">
      <c r="B15" s="42" t="s">
        <v>38</v>
      </c>
      <c r="C15" s="43" t="n">
        <f aca="false">COUNTIF('Plan Actions'!J6:J45,"Clôturée")</f>
        <v>2</v>
      </c>
      <c r="D15" s="44"/>
    </row>
    <row r="16" customFormat="false" ht="19.5" hidden="false" customHeight="true" outlineLevel="0" collapsed="false">
      <c r="B16" s="45" t="s">
        <v>57</v>
      </c>
      <c r="C16" s="12" t="n">
        <f aca="false">COUNTIF('Plan Actions'!J6:J45,"Annulée")</f>
        <v>0</v>
      </c>
      <c r="D16" s="46"/>
    </row>
    <row r="17" customFormat="false" ht="7.5" hidden="false" customHeight="true" outlineLevel="0" collapsed="false"/>
    <row r="18" customFormat="false" ht="24" hidden="false" customHeight="true" outlineLevel="0" collapsed="false">
      <c r="B18" s="32" t="s">
        <v>58</v>
      </c>
      <c r="C18" s="32"/>
      <c r="D18" s="32"/>
    </row>
    <row r="19" customFormat="false" ht="19.5" hidden="false" customHeight="true" outlineLevel="0" collapsed="false">
      <c r="B19" s="39" t="s">
        <v>22</v>
      </c>
      <c r="C19" s="40" t="n">
        <f aca="false">COUNTIF('Plan Actions'!F6:F45,"Haute")</f>
        <v>3</v>
      </c>
      <c r="D19" s="41"/>
    </row>
    <row r="20" customFormat="false" ht="19.5" hidden="false" customHeight="true" outlineLevel="0" collapsed="false">
      <c r="B20" s="36" t="s">
        <v>36</v>
      </c>
      <c r="C20" s="37" t="n">
        <f aca="false">COUNTIF('Plan Actions'!F6:F45,"Moyenne")</f>
        <v>2</v>
      </c>
      <c r="D20" s="38"/>
    </row>
    <row r="21" customFormat="false" ht="19.5" hidden="false" customHeight="true" outlineLevel="0" collapsed="false">
      <c r="B21" s="47" t="s">
        <v>59</v>
      </c>
      <c r="C21" s="48" t="n">
        <f aca="false">COUNTIF('Plan Actions'!F6:F45,"Basse")</f>
        <v>0</v>
      </c>
      <c r="D21" s="49"/>
    </row>
    <row r="22" customFormat="false" ht="7.5" hidden="false" customHeight="true" outlineLevel="0" collapsed="false"/>
    <row r="23" customFormat="false" ht="24" hidden="false" customHeight="true" outlineLevel="0" collapsed="false">
      <c r="B23" s="32" t="s">
        <v>60</v>
      </c>
      <c r="C23" s="32"/>
      <c r="D23" s="32"/>
    </row>
    <row r="24" customFormat="false" ht="19.5" hidden="false" customHeight="true" outlineLevel="0" collapsed="false">
      <c r="B24" s="45" t="s">
        <v>19</v>
      </c>
      <c r="C24" s="12" t="n">
        <f aca="false">COUNTIF('Plan Actions'!C6:C45,"Audit interne")</f>
        <v>2</v>
      </c>
      <c r="D24" s="46"/>
    </row>
    <row r="25" customFormat="false" ht="19.5" hidden="false" customHeight="true" outlineLevel="0" collapsed="false">
      <c r="B25" s="50" t="s">
        <v>33</v>
      </c>
      <c r="C25" s="7" t="n">
        <f aca="false">COUNTIF('Plan Actions'!C6:C45,"Réclamation client")</f>
        <v>1</v>
      </c>
      <c r="D25" s="51"/>
    </row>
    <row r="26" customFormat="false" ht="19.5" hidden="false" customHeight="true" outlineLevel="0" collapsed="false">
      <c r="B26" s="45" t="s">
        <v>42</v>
      </c>
      <c r="C26" s="12" t="n">
        <f aca="false">COUNTIF('Plan Actions'!C6:C45,"Revue de direction")</f>
        <v>2</v>
      </c>
      <c r="D26" s="46"/>
    </row>
    <row r="27" customFormat="false" ht="19.5" hidden="false" customHeight="true" outlineLevel="0" collapsed="false">
      <c r="B27" s="50" t="s">
        <v>61</v>
      </c>
      <c r="C27" s="7" t="n">
        <f aca="false">COUNTIF('Plan Actions'!C6:C45,"Observation terrain")</f>
        <v>0</v>
      </c>
      <c r="D27" s="51"/>
    </row>
    <row r="28" customFormat="false" ht="19.5" hidden="false" customHeight="true" outlineLevel="0" collapsed="false">
      <c r="B28" s="45" t="s">
        <v>62</v>
      </c>
      <c r="C28" s="12" t="n">
        <f aca="false">COUNTIF('Plan Actions'!C6:C45,"Audit externe")</f>
        <v>0</v>
      </c>
      <c r="D28" s="46"/>
    </row>
    <row r="29" customFormat="false" ht="19.5" hidden="false" customHeight="true" outlineLevel="0" collapsed="false">
      <c r="B29" s="50" t="s">
        <v>63</v>
      </c>
      <c r="C29" s="7" t="n">
        <f aca="false">COUNTIF('Plan Actions'!C6:C45,"Autre")</f>
        <v>0</v>
      </c>
      <c r="D29" s="51"/>
    </row>
    <row r="30" customFormat="false" ht="7.5" hidden="false" customHeight="true" outlineLevel="0" collapsed="false"/>
    <row r="31" customFormat="false" ht="24" hidden="false" customHeight="true" outlineLevel="0" collapsed="false">
      <c r="B31" s="32" t="s">
        <v>64</v>
      </c>
      <c r="C31" s="32"/>
      <c r="D31" s="32"/>
    </row>
    <row r="32" customFormat="false" ht="19.5" hidden="false" customHeight="true" outlineLevel="0" collapsed="false">
      <c r="B32" s="42" t="s">
        <v>65</v>
      </c>
      <c r="C32" s="52" t="n">
        <f aca="false">IFERROR(COUNTIF('Plan Actions'!J6:J45,"Clôturée")/COUNTA('Plan Actions'!A6:A45),0)</f>
        <v>0.4</v>
      </c>
      <c r="D32" s="44"/>
    </row>
    <row r="33" customFormat="false" ht="19.5" hidden="false" customHeight="true" outlineLevel="0" collapsed="false">
      <c r="B33" s="39" t="s">
        <v>66</v>
      </c>
      <c r="C33" s="40" t="n">
        <f aca="true">COUNTIFS('Plan Actions'!H6:H45,"&lt;"&amp;TODAY(),'Plan Actions'!J6:J45,"&lt;&gt;Clôturée",'Plan Actions'!H6:H45,"&lt;&gt;")</f>
        <v>0</v>
      </c>
      <c r="D33" s="41"/>
    </row>
    <row r="35" customFormat="false" ht="18" hidden="false" customHeight="true" outlineLevel="0" collapsed="false">
      <c r="B35" s="53" t="s">
        <v>67</v>
      </c>
      <c r="C35" s="53"/>
      <c r="D35" s="53"/>
    </row>
  </sheetData>
  <mergeCells count="7">
    <mergeCell ref="B1:D1"/>
    <mergeCell ref="B2:D2"/>
    <mergeCell ref="B11:D11"/>
    <mergeCell ref="B18:D18"/>
    <mergeCell ref="B23:D23"/>
    <mergeCell ref="B31:D31"/>
    <mergeCell ref="B35:D3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C2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26"/>
    <col collapsed="false" customWidth="true" hidden="false" outlineLevel="0" max="3" min="3" style="1" width="54"/>
    <col collapsed="false" customWidth="true" hidden="false" outlineLevel="0" max="4" min="4" style="1" width="3"/>
  </cols>
  <sheetData>
    <row r="1" customFormat="false" ht="27.75" hidden="false" customHeight="true" outlineLevel="0" collapsed="false">
      <c r="B1" s="54" t="s">
        <v>68</v>
      </c>
      <c r="C1" s="54"/>
    </row>
    <row r="2" customFormat="false" ht="15.75" hidden="false" customHeight="true" outlineLevel="0" collapsed="false">
      <c r="B2" s="26" t="s">
        <v>69</v>
      </c>
      <c r="C2" s="26"/>
    </row>
    <row r="3" customFormat="false" ht="7.5" hidden="false" customHeight="true" outlineLevel="0" collapsed="false"/>
    <row r="4" customFormat="false" ht="24" hidden="false" customHeight="true" outlineLevel="0" collapsed="false">
      <c r="B4" s="32" t="s">
        <v>70</v>
      </c>
      <c r="C4" s="32"/>
    </row>
    <row r="5" customFormat="false" ht="21.75" hidden="false" customHeight="true" outlineLevel="0" collapsed="false">
      <c r="B5" s="55" t="s">
        <v>6</v>
      </c>
      <c r="C5" s="56" t="s">
        <v>71</v>
      </c>
    </row>
    <row r="6" customFormat="false" ht="21.75" hidden="false" customHeight="true" outlineLevel="0" collapsed="false">
      <c r="B6" s="55" t="s">
        <v>7</v>
      </c>
      <c r="C6" s="57" t="s">
        <v>72</v>
      </c>
    </row>
    <row r="7" customFormat="false" ht="21.75" hidden="false" customHeight="true" outlineLevel="0" collapsed="false">
      <c r="B7" s="55" t="s">
        <v>8</v>
      </c>
      <c r="C7" s="56" t="s">
        <v>73</v>
      </c>
    </row>
    <row r="8" customFormat="false" ht="21.75" hidden="false" customHeight="true" outlineLevel="0" collapsed="false">
      <c r="B8" s="55" t="s">
        <v>74</v>
      </c>
      <c r="C8" s="57" t="s">
        <v>75</v>
      </c>
    </row>
    <row r="9" customFormat="false" ht="21.75" hidden="false" customHeight="true" outlineLevel="0" collapsed="false">
      <c r="B9" s="55" t="s">
        <v>10</v>
      </c>
      <c r="C9" s="56" t="s">
        <v>76</v>
      </c>
    </row>
    <row r="10" customFormat="false" ht="21.75" hidden="false" customHeight="true" outlineLevel="0" collapsed="false">
      <c r="B10" s="55" t="s">
        <v>11</v>
      </c>
      <c r="C10" s="57" t="s">
        <v>77</v>
      </c>
    </row>
    <row r="11" customFormat="false" ht="21.75" hidden="false" customHeight="true" outlineLevel="0" collapsed="false">
      <c r="B11" s="55" t="s">
        <v>12</v>
      </c>
      <c r="C11" s="56" t="s">
        <v>78</v>
      </c>
    </row>
    <row r="12" customFormat="false" ht="21.75" hidden="false" customHeight="true" outlineLevel="0" collapsed="false">
      <c r="B12" s="55" t="s">
        <v>13</v>
      </c>
      <c r="C12" s="57" t="s">
        <v>79</v>
      </c>
    </row>
    <row r="13" customFormat="false" ht="21.75" hidden="false" customHeight="true" outlineLevel="0" collapsed="false">
      <c r="B13" s="55" t="s">
        <v>14</v>
      </c>
      <c r="C13" s="56" t="s">
        <v>80</v>
      </c>
    </row>
    <row r="14" customFormat="false" ht="21.75" hidden="false" customHeight="true" outlineLevel="0" collapsed="false">
      <c r="B14" s="55" t="s">
        <v>15</v>
      </c>
      <c r="C14" s="57" t="s">
        <v>81</v>
      </c>
    </row>
    <row r="15" customFormat="false" ht="21.75" hidden="false" customHeight="true" outlineLevel="0" collapsed="false">
      <c r="B15" s="55" t="s">
        <v>16</v>
      </c>
      <c r="C15" s="56" t="s">
        <v>82</v>
      </c>
    </row>
    <row r="16" customFormat="false" ht="7.5" hidden="false" customHeight="true" outlineLevel="0" collapsed="false"/>
    <row r="17" customFormat="false" ht="24" hidden="false" customHeight="true" outlineLevel="0" collapsed="false">
      <c r="B17" s="32" t="s">
        <v>83</v>
      </c>
      <c r="C17" s="32"/>
    </row>
    <row r="18" customFormat="false" ht="21.75" hidden="false" customHeight="true" outlineLevel="0" collapsed="false">
      <c r="B18" s="55" t="s">
        <v>84</v>
      </c>
      <c r="C18" s="56" t="s">
        <v>85</v>
      </c>
    </row>
    <row r="19" customFormat="false" ht="21.75" hidden="false" customHeight="true" outlineLevel="0" collapsed="false">
      <c r="B19" s="55" t="s">
        <v>86</v>
      </c>
      <c r="C19" s="57" t="s">
        <v>87</v>
      </c>
    </row>
    <row r="20" customFormat="false" ht="21.75" hidden="false" customHeight="true" outlineLevel="0" collapsed="false">
      <c r="B20" s="55" t="s">
        <v>88</v>
      </c>
      <c r="C20" s="56" t="s">
        <v>89</v>
      </c>
    </row>
    <row r="21" customFormat="false" ht="21.75" hidden="false" customHeight="true" outlineLevel="0" collapsed="false">
      <c r="B21" s="55" t="s">
        <v>90</v>
      </c>
      <c r="C21" s="57" t="s">
        <v>91</v>
      </c>
    </row>
    <row r="22" customFormat="false" ht="21.75" hidden="false" customHeight="true" outlineLevel="0" collapsed="false">
      <c r="B22" s="55" t="s">
        <v>92</v>
      </c>
      <c r="C22" s="56" t="s">
        <v>93</v>
      </c>
    </row>
    <row r="23" customFormat="false" ht="21.75" hidden="false" customHeight="true" outlineLevel="0" collapsed="false">
      <c r="B23" s="55" t="s">
        <v>94</v>
      </c>
      <c r="C23" s="57" t="s">
        <v>95</v>
      </c>
    </row>
    <row r="24" customFormat="false" ht="27.75" hidden="false" customHeight="true" outlineLevel="0" collapsed="false">
      <c r="B24" s="53" t="s">
        <v>96</v>
      </c>
      <c r="C24" s="53"/>
    </row>
  </sheetData>
  <mergeCells count="5">
    <mergeCell ref="B1:C1"/>
    <mergeCell ref="B2:C2"/>
    <mergeCell ref="B4:C4"/>
    <mergeCell ref="B17:C17"/>
    <mergeCell ref="B24:C2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2026-05-26T18:24:06Z</dcterms:created>
  <dc:creator>openpyxl</dc:creator>
  <dc:description/>
  <dc:language>en-US</dc:language>
  <cp:lastModifiedBy/>
  <dcterms:modified xsi:type="dcterms:W3CDTF">2026-05-26T18:24:59Z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