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gistre améliorations" sheetId="1" state="visible" r:id="rId3"/>
    <sheet name="Tableau de bord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<sst xmlns="http://schemas.openxmlformats.org/spreadsheetml/2006/main" count="151" uniqueCount="121">
  <si>
    <t xml:space="preserve">REGISTRE DES AMÉLIORATIONS ENVIRONNEMENTALES — ISO 14001:2015 §10.1 / §10.3</t>
  </si>
  <si>
    <t xml:space="preserve">Amélioration continue du Système de Management Environnemental — Suivi des actions d'amélioration §10</t>
  </si>
  <si>
    <t xml:space="preserve">★ RESSOURCE GRATUITE  —  isotheque.fr</t>
  </si>
  <si>
    <t xml:space="preserve">Organisme :</t>
  </si>
  <si>
    <t xml:space="preserve">Responsable SME :</t>
  </si>
  <si>
    <t xml:space="preserve">Année :</t>
  </si>
  <si>
    <t xml:space="preserve">Version :</t>
  </si>
  <si>
    <t xml:space="preserve">V1.0</t>
  </si>
  <si>
    <t xml:space="preserve">N°</t>
  </si>
  <si>
    <t xml:space="preserve">Date</t>
  </si>
  <si>
    <t xml:space="preserve">Description de l'amélioration</t>
  </si>
  <si>
    <t xml:space="preserve">Source</t>
  </si>
  <si>
    <t xml:space="preserve">Chapitre ISO</t>
  </si>
  <si>
    <t xml:space="preserve">Priorité</t>
  </si>
  <si>
    <t xml:space="preserve">Responsable</t>
  </si>
  <si>
    <t xml:space="preserve">Délai</t>
  </si>
  <si>
    <t xml:space="preserve">Statut</t>
  </si>
  <si>
    <t xml:space="preserve">Gain env. estimé</t>
  </si>
  <si>
    <t xml:space="preserve">AME-001</t>
  </si>
  <si>
    <t xml:space="preserve">2024-01-15</t>
  </si>
  <si>
    <t xml:space="preserve">Installer des minuteries sur l'éclairage des vestiaires pour réduire la consommation électrique</t>
  </si>
  <si>
    <t xml:space="preserve">Audit interne</t>
  </si>
  <si>
    <t xml:space="preserve">§8 Réalisation</t>
  </si>
  <si>
    <t xml:space="preserve">🟡 Moyenne</t>
  </si>
  <si>
    <t xml:space="preserve">Maintenance</t>
  </si>
  <si>
    <t xml:space="preserve">2024-03-31</t>
  </si>
  <si>
    <t xml:space="preserve">✅ Réalisée</t>
  </si>
  <si>
    <t xml:space="preserve">Énergie : -1 200 kWh/an</t>
  </si>
  <si>
    <t xml:space="preserve">AME-002</t>
  </si>
  <si>
    <t xml:space="preserve">2024-02-10</t>
  </si>
  <si>
    <t xml:space="preserve">Compacter les déchets DIB cartons avant collecte pour réduire la fréquence d'enlèvement</t>
  </si>
  <si>
    <t xml:space="preserve">Terrain / Opérateur</t>
  </si>
  <si>
    <t xml:space="preserve">🟢 Basse</t>
  </si>
  <si>
    <t xml:space="preserve">Production</t>
  </si>
  <si>
    <t xml:space="preserve">2024-04-30</t>
  </si>
  <si>
    <t xml:space="preserve">Déchets : -15% rotations collecte</t>
  </si>
  <si>
    <t xml:space="preserve">AME-003</t>
  </si>
  <si>
    <t xml:space="preserve">2024-03-05</t>
  </si>
  <si>
    <t xml:space="preserve">Substituer solvant chloré par solvant aqueux pour nettoyage pièces (réduction COV)</t>
  </si>
  <si>
    <t xml:space="preserve">AES / Tableau de bord</t>
  </si>
  <si>
    <t xml:space="preserve">§6 Planification</t>
  </si>
  <si>
    <t xml:space="preserve">🔴 Haute</t>
  </si>
  <si>
    <t xml:space="preserve">R&amp;D / Achats</t>
  </si>
  <si>
    <t xml:space="preserve">2024-09-30</t>
  </si>
  <si>
    <t xml:space="preserve">🟡 En cours</t>
  </si>
  <si>
    <t xml:space="preserve">COV : objectif -20%</t>
  </si>
  <si>
    <t xml:space="preserve">AME-004</t>
  </si>
  <si>
    <t xml:space="preserve">2024-04-20</t>
  </si>
  <si>
    <t xml:space="preserve">Former les opérateurs au tri sélectif 5 flux — mise à jour procédure et affichage zones</t>
  </si>
  <si>
    <t xml:space="preserve">§7 Support</t>
  </si>
  <si>
    <t xml:space="preserve">Resp. SME</t>
  </si>
  <si>
    <t xml:space="preserve">2024-06-30</t>
  </si>
  <si>
    <t xml:space="preserve">Taux valorisation : +8 pts</t>
  </si>
  <si>
    <t xml:space="preserve">AME-005</t>
  </si>
  <si>
    <t xml:space="preserve">2024-06-01</t>
  </si>
  <si>
    <t xml:space="preserve">Installer un compteur d'eau sous-comptage ligne de production pour pilotage précis</t>
  </si>
  <si>
    <t xml:space="preserve">Revue direction</t>
  </si>
  <si>
    <t xml:space="preserve">§9 Évaluation</t>
  </si>
  <si>
    <t xml:space="preserve">2024-10-31</t>
  </si>
  <si>
    <t xml:space="preserve">🔵 Planifiée</t>
  </si>
  <si>
    <t xml:space="preserve">Eau : mesure &amp; réduction ciblée</t>
  </si>
  <si>
    <t xml:space="preserve">AME-006</t>
  </si>
  <si>
    <t xml:space="preserve">2024-07-12</t>
  </si>
  <si>
    <t xml:space="preserve">Rejoindre la plateforme Trackdéchets pour 100% traçabilité BSDD en ligne</t>
  </si>
  <si>
    <t xml:space="preserve">Veille réglementaire</t>
  </si>
  <si>
    <t xml:space="preserve">2024-09-15</t>
  </si>
  <si>
    <t xml:space="preserve">Conformité BSDD : 100%</t>
  </si>
  <si>
    <t xml:space="preserve">AME-007</t>
  </si>
  <si>
    <t xml:space="preserve">2024-09-03</t>
  </si>
  <si>
    <t xml:space="preserve">Réaliser le premier bilan carbone scopes 1+2+3 avec prestataire spécialisé</t>
  </si>
  <si>
    <t xml:space="preserve">Direction</t>
  </si>
  <si>
    <t xml:space="preserve">2025-06-30</t>
  </si>
  <si>
    <t xml:space="preserve">CO2 : base de référence établie</t>
  </si>
  <si>
    <t xml:space="preserve">AME-008</t>
  </si>
  <si>
    <t xml:space="preserve">2024-10-18</t>
  </si>
  <si>
    <t xml:space="preserve">Déployer la sensibilisation env. trimestrielle (quart d'heure env.) sur tous les sites</t>
  </si>
  <si>
    <t xml:space="preserve">En continu</t>
  </si>
  <si>
    <t xml:space="preserve">Culture env. : suivi % personnel</t>
  </si>
  <si>
    <t xml:space="preserve">AME-009</t>
  </si>
  <si>
    <t xml:space="preserve">2024-11-25</t>
  </si>
  <si>
    <t xml:space="preserve">Remplacer les luminaires atelier par LED (économie 40% énergie éclairage)</t>
  </si>
  <si>
    <t xml:space="preserve">2025-03-31</t>
  </si>
  <si>
    <t xml:space="preserve">⬜ Idée</t>
  </si>
  <si>
    <t xml:space="preserve">Énergie : -8 000 kWh/an estimé</t>
  </si>
  <si>
    <t xml:space="preserve">AME-010</t>
  </si>
  <si>
    <t xml:space="preserve">2024-12-01</t>
  </si>
  <si>
    <t xml:space="preserve">Intégrer critères env. dans évaluation fournisseurs (scoring RSE)</t>
  </si>
  <si>
    <t xml:space="preserve">Parties intéressées</t>
  </si>
  <si>
    <t xml:space="preserve">Achats</t>
  </si>
  <si>
    <t xml:space="preserve">Scope 3 amont : réduction indirecte</t>
  </si>
  <si>
    <t xml:space="preserve">AME-011</t>
  </si>
  <si>
    <t xml:space="preserve">AME-012</t>
  </si>
  <si>
    <t xml:space="preserve">AME-013</t>
  </si>
  <si>
    <t xml:space="preserve">AME-014</t>
  </si>
  <si>
    <t xml:space="preserve">AME-015</t>
  </si>
  <si>
    <t xml:space="preserve">AME-016</t>
  </si>
  <si>
    <t xml:space="preserve">AME-017</t>
  </si>
  <si>
    <t xml:space="preserve">AME-018</t>
  </si>
  <si>
    <t xml:space="preserve">AME-019</t>
  </si>
  <si>
    <t xml:space="preserve">AME-020</t>
  </si>
  <si>
    <t xml:space="preserve">★ Ressource Gratuite ISOthèque — isotheque.fr — Tous droits réservés</t>
  </si>
  <si>
    <t xml:space="preserve">TABLEAU DE BORD AMÉLIORATIONS — §10 ISO 14001:2015</t>
  </si>
  <si>
    <t xml:space="preserve">Indicateur</t>
  </si>
  <si>
    <t xml:space="preserve">Valeur</t>
  </si>
  <si>
    <t xml:space="preserve">Détail</t>
  </si>
  <si>
    <t xml:space="preserve">Nb total d'améliorations</t>
  </si>
  <si>
    <t xml:space="preserve">Nb réalisées (✅)</t>
  </si>
  <si>
    <t xml:space="preserve">Objectif : 100% clôture N</t>
  </si>
  <si>
    <t xml:space="preserve">Nb en cours (🟡)</t>
  </si>
  <si>
    <t xml:space="preserve">Actions à suivre</t>
  </si>
  <si>
    <t xml:space="preserve">Nb planifiées (🔵)</t>
  </si>
  <si>
    <t xml:space="preserve">À démarrer</t>
  </si>
  <si>
    <t xml:space="preserve">Nb idées (⬜)</t>
  </si>
  <si>
    <t xml:space="preserve">À évaluer et planifier</t>
  </si>
  <si>
    <t xml:space="preserve">Nb abandonnées (❌)</t>
  </si>
  <si>
    <t xml:space="preserve">Taux de réalisation (%)</t>
  </si>
  <si>
    <t xml:space="preserve">Objectif : ≥ 80% clôture annuelle</t>
  </si>
  <si>
    <t xml:space="preserve">Nb améliorations §8 Réalisation</t>
  </si>
  <si>
    <t xml:space="preserve">Maîtrise opérationnelle env.</t>
  </si>
  <si>
    <t xml:space="preserve">Nb améliorations priorité Haute</t>
  </si>
  <si>
    <t xml:space="preserve">À traiter en urgence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</si>
</sst>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%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i val="true"/>
      <sz val="9"/>
      <color rgb="FFFFFF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9"/>
      <color rgb="FF374151"/>
      <name val="Arial"/>
      <family val="0"/>
      <charset val="1"/>
    </font>
    <font>
      <sz val="9"/>
      <color rgb="FF374151"/>
      <name val="Arial"/>
      <family val="0"/>
      <charset val="1"/>
    </font>
    <font>
      <b val="true"/>
      <sz val="9"/>
      <color rgb="FF16A34A"/>
      <name val="Arial"/>
      <family val="0"/>
      <charset val="1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sz val="9"/>
      <color rgb="FF16A34A"/>
      <name val="Arial"/>
      <family val="0"/>
      <charset val="1"/>
    </font>
    <font>
      <sz val="9"/>
      <color rgb="FF64748B"/>
      <name val="Arial"/>
      <family val="0"/>
      <charset val="1"/>
    </font>
    <font>
      <i val="true"/>
      <sz val="8"/>
      <color rgb="FF64748B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b val="true"/>
      <sz val="11"/>
      <color rgb="FF16A34A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6A34A"/>
        <bgColor rgb="FF008080"/>
      </patternFill>
    </fill>
    <fill>
      <patternFill patternType="solid">
        <fgColor rgb="FF2563EB"/>
        <bgColor rgb="FF0066CC"/>
      </patternFill>
    </fill>
    <fill>
      <patternFill patternType="solid">
        <fgColor rgb="FF64748B"/>
        <bgColor rgb="FF808080"/>
      </patternFill>
    </fill>
    <fill>
      <patternFill patternType="solid">
        <fgColor rgb="FFF1F5F9"/>
        <bgColor rgb="FFFFFFFF"/>
      </patternFill>
    </fill>
    <fill>
      <patternFill patternType="solid">
        <fgColor rgb="FFFFFFFF"/>
        <bgColor rgb="FFF1F5F9"/>
      </patternFill>
    </fill>
    <fill>
      <patternFill patternType="solid">
        <fgColor rgb="FFFEF9C3"/>
        <bgColor rgb="FFFFFF99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/>
      <top style="thin">
        <color rgb="FFCCCCCC"/>
      </top>
      <bottom style="thin">
        <color rgb="FFCCCCCC"/>
      </bottom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6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6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6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6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EF9C3"/>
      <rgbColor rgb="FFF1F5F9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563EB"/>
      <rgbColor rgb="FF33CCCC"/>
      <rgbColor rgb="FF99CC00"/>
      <rgbColor rgb="FFFFCC00"/>
      <rgbColor rgb="FFFF9900"/>
      <rgbColor rgb="FFFF6600"/>
      <rgbColor rgb="FF64748B"/>
      <rgbColor rgb="FF969696"/>
      <rgbColor rgb="FF003366"/>
      <rgbColor rgb="FF16A34A"/>
      <rgbColor rgb="FF003300"/>
      <rgbColor rgb="FF333300"/>
      <rgbColor rgb="FF993300"/>
      <rgbColor rgb="FF993366"/>
      <rgbColor rgb="FF333399"/>
      <rgbColor rgb="FF37415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14"/>
    <col collapsed="false" customWidth="true" hidden="false" outlineLevel="0" max="3" min="3" style="0" width="32"/>
    <col collapsed="false" customWidth="true" hidden="false" outlineLevel="0" max="4" min="4" style="0" width="20"/>
    <col collapsed="false" customWidth="true" hidden="false" outlineLevel="0" max="5" min="5" style="0" width="18"/>
    <col collapsed="false" customWidth="true" hidden="false" outlineLevel="0" max="7" min="6" style="0" width="12"/>
    <col collapsed="false" customWidth="true" hidden="false" outlineLevel="0" max="9" min="8" style="0" width="14"/>
    <col collapsed="false" customWidth="true" hidden="false" outlineLevel="0" max="10" min="10" style="0" width="16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customFormat="false" ht="15.75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customFormat="false" ht="19.5" hidden="false" customHeight="true" outlineLevel="0" collapsed="false">
      <c r="A4" s="4" t="s">
        <v>3</v>
      </c>
      <c r="B4" s="4"/>
      <c r="C4" s="4"/>
      <c r="D4" s="5"/>
      <c r="E4" s="5"/>
      <c r="F4" s="5"/>
      <c r="G4" s="4" t="s">
        <v>4</v>
      </c>
      <c r="H4" s="4"/>
      <c r="I4" s="5"/>
      <c r="J4" s="5"/>
    </row>
    <row r="5" customFormat="false" ht="19.5" hidden="false" customHeight="true" outlineLevel="0" collapsed="false">
      <c r="A5" s="4" t="s">
        <v>5</v>
      </c>
      <c r="B5" s="4"/>
      <c r="C5" s="4"/>
      <c r="D5" s="5"/>
      <c r="E5" s="5"/>
      <c r="F5" s="5"/>
      <c r="G5" s="4" t="s">
        <v>6</v>
      </c>
      <c r="H5" s="4"/>
      <c r="I5" s="6" t="s">
        <v>7</v>
      </c>
      <c r="J5" s="6"/>
    </row>
    <row r="6" customFormat="false" ht="27.75" hidden="false" customHeight="true" outlineLevel="0" collapsed="false">
      <c r="A6" s="7" t="s">
        <v>8</v>
      </c>
      <c r="B6" s="7" t="s">
        <v>9</v>
      </c>
      <c r="C6" s="7" t="s">
        <v>10</v>
      </c>
      <c r="D6" s="7" t="s">
        <v>11</v>
      </c>
      <c r="E6" s="7" t="s">
        <v>12</v>
      </c>
      <c r="F6" s="7" t="s">
        <v>13</v>
      </c>
      <c r="G6" s="7" t="s">
        <v>14</v>
      </c>
      <c r="H6" s="7" t="s">
        <v>15</v>
      </c>
      <c r="I6" s="7" t="s">
        <v>16</v>
      </c>
      <c r="J6" s="7" t="s">
        <v>17</v>
      </c>
    </row>
    <row r="7" customFormat="false" ht="39.75" hidden="false" customHeight="true" outlineLevel="0" collapsed="false">
      <c r="A7" s="8" t="s">
        <v>18</v>
      </c>
      <c r="B7" s="9" t="s">
        <v>19</v>
      </c>
      <c r="C7" s="10" t="s">
        <v>20</v>
      </c>
      <c r="D7" s="11" t="s">
        <v>21</v>
      </c>
      <c r="E7" s="11" t="s">
        <v>22</v>
      </c>
      <c r="F7" s="12" t="s">
        <v>23</v>
      </c>
      <c r="G7" s="9" t="s">
        <v>24</v>
      </c>
      <c r="H7" s="9" t="s">
        <v>25</v>
      </c>
      <c r="I7" s="13" t="s">
        <v>26</v>
      </c>
      <c r="J7" s="14" t="s">
        <v>27</v>
      </c>
    </row>
    <row r="8" customFormat="false" ht="39.75" hidden="false" customHeight="true" outlineLevel="0" collapsed="false">
      <c r="A8" s="15" t="s">
        <v>28</v>
      </c>
      <c r="B8" s="16" t="s">
        <v>29</v>
      </c>
      <c r="C8" s="17" t="s">
        <v>30</v>
      </c>
      <c r="D8" s="18" t="s">
        <v>31</v>
      </c>
      <c r="E8" s="18" t="s">
        <v>22</v>
      </c>
      <c r="F8" s="19" t="s">
        <v>32</v>
      </c>
      <c r="G8" s="16" t="s">
        <v>33</v>
      </c>
      <c r="H8" s="16" t="s">
        <v>34</v>
      </c>
      <c r="I8" s="13" t="s">
        <v>26</v>
      </c>
      <c r="J8" s="20" t="s">
        <v>35</v>
      </c>
    </row>
    <row r="9" customFormat="false" ht="39.75" hidden="false" customHeight="true" outlineLevel="0" collapsed="false">
      <c r="A9" s="8" t="s">
        <v>36</v>
      </c>
      <c r="B9" s="9" t="s">
        <v>37</v>
      </c>
      <c r="C9" s="10" t="s">
        <v>38</v>
      </c>
      <c r="D9" s="11" t="s">
        <v>39</v>
      </c>
      <c r="E9" s="11" t="s">
        <v>40</v>
      </c>
      <c r="F9" s="12" t="s">
        <v>41</v>
      </c>
      <c r="G9" s="9" t="s">
        <v>42</v>
      </c>
      <c r="H9" s="9" t="s">
        <v>43</v>
      </c>
      <c r="I9" s="13" t="s">
        <v>44</v>
      </c>
      <c r="J9" s="14" t="s">
        <v>45</v>
      </c>
    </row>
    <row r="10" customFormat="false" ht="39.75" hidden="false" customHeight="true" outlineLevel="0" collapsed="false">
      <c r="A10" s="15" t="s">
        <v>46</v>
      </c>
      <c r="B10" s="16" t="s">
        <v>47</v>
      </c>
      <c r="C10" s="17" t="s">
        <v>48</v>
      </c>
      <c r="D10" s="18" t="s">
        <v>31</v>
      </c>
      <c r="E10" s="18" t="s">
        <v>49</v>
      </c>
      <c r="F10" s="19" t="s">
        <v>23</v>
      </c>
      <c r="G10" s="16" t="s">
        <v>50</v>
      </c>
      <c r="H10" s="16" t="s">
        <v>51</v>
      </c>
      <c r="I10" s="13" t="s">
        <v>26</v>
      </c>
      <c r="J10" s="20" t="s">
        <v>52</v>
      </c>
    </row>
    <row r="11" customFormat="false" ht="39.75" hidden="false" customHeight="true" outlineLevel="0" collapsed="false">
      <c r="A11" s="8" t="s">
        <v>53</v>
      </c>
      <c r="B11" s="9" t="s">
        <v>54</v>
      </c>
      <c r="C11" s="10" t="s">
        <v>55</v>
      </c>
      <c r="D11" s="11" t="s">
        <v>56</v>
      </c>
      <c r="E11" s="11" t="s">
        <v>57</v>
      </c>
      <c r="F11" s="12" t="s">
        <v>23</v>
      </c>
      <c r="G11" s="9" t="s">
        <v>24</v>
      </c>
      <c r="H11" s="9" t="s">
        <v>58</v>
      </c>
      <c r="I11" s="13" t="s">
        <v>59</v>
      </c>
      <c r="J11" s="14" t="s">
        <v>60</v>
      </c>
    </row>
    <row r="12" customFormat="false" ht="39.75" hidden="false" customHeight="true" outlineLevel="0" collapsed="false">
      <c r="A12" s="15" t="s">
        <v>61</v>
      </c>
      <c r="B12" s="16" t="s">
        <v>62</v>
      </c>
      <c r="C12" s="17" t="s">
        <v>63</v>
      </c>
      <c r="D12" s="18" t="s">
        <v>64</v>
      </c>
      <c r="E12" s="18" t="s">
        <v>22</v>
      </c>
      <c r="F12" s="19" t="s">
        <v>41</v>
      </c>
      <c r="G12" s="16" t="s">
        <v>50</v>
      </c>
      <c r="H12" s="16" t="s">
        <v>65</v>
      </c>
      <c r="I12" s="13" t="s">
        <v>26</v>
      </c>
      <c r="J12" s="20" t="s">
        <v>66</v>
      </c>
    </row>
    <row r="13" customFormat="false" ht="39.75" hidden="false" customHeight="true" outlineLevel="0" collapsed="false">
      <c r="A13" s="8" t="s">
        <v>67</v>
      </c>
      <c r="B13" s="9" t="s">
        <v>68</v>
      </c>
      <c r="C13" s="10" t="s">
        <v>69</v>
      </c>
      <c r="D13" s="11" t="s">
        <v>56</v>
      </c>
      <c r="E13" s="11" t="s">
        <v>40</v>
      </c>
      <c r="F13" s="12" t="s">
        <v>23</v>
      </c>
      <c r="G13" s="9" t="s">
        <v>70</v>
      </c>
      <c r="H13" s="9" t="s">
        <v>71</v>
      </c>
      <c r="I13" s="13" t="s">
        <v>59</v>
      </c>
      <c r="J13" s="14" t="s">
        <v>72</v>
      </c>
    </row>
    <row r="14" customFormat="false" ht="39.75" hidden="false" customHeight="true" outlineLevel="0" collapsed="false">
      <c r="A14" s="15" t="s">
        <v>73</v>
      </c>
      <c r="B14" s="16" t="s">
        <v>74</v>
      </c>
      <c r="C14" s="17" t="s">
        <v>75</v>
      </c>
      <c r="D14" s="18" t="s">
        <v>21</v>
      </c>
      <c r="E14" s="18" t="s">
        <v>49</v>
      </c>
      <c r="F14" s="19" t="s">
        <v>32</v>
      </c>
      <c r="G14" s="16" t="s">
        <v>50</v>
      </c>
      <c r="H14" s="16" t="s">
        <v>76</v>
      </c>
      <c r="I14" s="13" t="s">
        <v>44</v>
      </c>
      <c r="J14" s="20" t="s">
        <v>77</v>
      </c>
    </row>
    <row r="15" customFormat="false" ht="39.75" hidden="false" customHeight="true" outlineLevel="0" collapsed="false">
      <c r="A15" s="8" t="s">
        <v>78</v>
      </c>
      <c r="B15" s="9" t="s">
        <v>79</v>
      </c>
      <c r="C15" s="10" t="s">
        <v>80</v>
      </c>
      <c r="D15" s="11" t="s">
        <v>39</v>
      </c>
      <c r="E15" s="11" t="s">
        <v>22</v>
      </c>
      <c r="F15" s="12" t="s">
        <v>23</v>
      </c>
      <c r="G15" s="9" t="s">
        <v>24</v>
      </c>
      <c r="H15" s="9" t="s">
        <v>81</v>
      </c>
      <c r="I15" s="13" t="s">
        <v>82</v>
      </c>
      <c r="J15" s="14" t="s">
        <v>83</v>
      </c>
    </row>
    <row r="16" customFormat="false" ht="39.75" hidden="false" customHeight="true" outlineLevel="0" collapsed="false">
      <c r="A16" s="15" t="s">
        <v>84</v>
      </c>
      <c r="B16" s="16" t="s">
        <v>85</v>
      </c>
      <c r="C16" s="17" t="s">
        <v>86</v>
      </c>
      <c r="D16" s="18" t="s">
        <v>87</v>
      </c>
      <c r="E16" s="18" t="s">
        <v>40</v>
      </c>
      <c r="F16" s="19" t="s">
        <v>32</v>
      </c>
      <c r="G16" s="16" t="s">
        <v>88</v>
      </c>
      <c r="H16" s="16" t="s">
        <v>71</v>
      </c>
      <c r="I16" s="13" t="s">
        <v>82</v>
      </c>
      <c r="J16" s="20" t="s">
        <v>89</v>
      </c>
    </row>
    <row r="17" customFormat="false" ht="36" hidden="false" customHeight="true" outlineLevel="0" collapsed="false">
      <c r="A17" s="21" t="s">
        <v>90</v>
      </c>
      <c r="B17" s="10"/>
      <c r="C17" s="10"/>
      <c r="D17" s="11"/>
      <c r="E17" s="11"/>
      <c r="F17" s="11"/>
      <c r="G17" s="10"/>
      <c r="H17" s="10"/>
      <c r="I17" s="22"/>
      <c r="J17" s="10"/>
    </row>
    <row r="18" customFormat="false" ht="36" hidden="false" customHeight="true" outlineLevel="0" collapsed="false">
      <c r="A18" s="23" t="s">
        <v>91</v>
      </c>
      <c r="B18" s="17"/>
      <c r="C18" s="17"/>
      <c r="D18" s="18"/>
      <c r="E18" s="18"/>
      <c r="F18" s="18"/>
      <c r="G18" s="17"/>
      <c r="H18" s="17"/>
      <c r="I18" s="22"/>
      <c r="J18" s="17"/>
    </row>
    <row r="19" customFormat="false" ht="36" hidden="false" customHeight="true" outlineLevel="0" collapsed="false">
      <c r="A19" s="21" t="s">
        <v>92</v>
      </c>
      <c r="B19" s="10"/>
      <c r="C19" s="10"/>
      <c r="D19" s="11"/>
      <c r="E19" s="11"/>
      <c r="F19" s="11"/>
      <c r="G19" s="10"/>
      <c r="H19" s="10"/>
      <c r="I19" s="22"/>
      <c r="J19" s="10"/>
    </row>
    <row r="20" customFormat="false" ht="36" hidden="false" customHeight="true" outlineLevel="0" collapsed="false">
      <c r="A20" s="23" t="s">
        <v>93</v>
      </c>
      <c r="B20" s="17"/>
      <c r="C20" s="17"/>
      <c r="D20" s="18"/>
      <c r="E20" s="18"/>
      <c r="F20" s="18"/>
      <c r="G20" s="17"/>
      <c r="H20" s="17"/>
      <c r="I20" s="22"/>
      <c r="J20" s="17"/>
    </row>
    <row r="21" customFormat="false" ht="36" hidden="false" customHeight="true" outlineLevel="0" collapsed="false">
      <c r="A21" s="21" t="s">
        <v>94</v>
      </c>
      <c r="B21" s="10"/>
      <c r="C21" s="10"/>
      <c r="D21" s="11"/>
      <c r="E21" s="11"/>
      <c r="F21" s="11"/>
      <c r="G21" s="10"/>
      <c r="H21" s="10"/>
      <c r="I21" s="22"/>
      <c r="J21" s="10"/>
    </row>
    <row r="22" customFormat="false" ht="36" hidden="false" customHeight="true" outlineLevel="0" collapsed="false">
      <c r="A22" s="23" t="s">
        <v>95</v>
      </c>
      <c r="B22" s="17"/>
      <c r="C22" s="17"/>
      <c r="D22" s="18"/>
      <c r="E22" s="18"/>
      <c r="F22" s="18"/>
      <c r="G22" s="17"/>
      <c r="H22" s="17"/>
      <c r="I22" s="22"/>
      <c r="J22" s="17"/>
    </row>
    <row r="23" customFormat="false" ht="36" hidden="false" customHeight="true" outlineLevel="0" collapsed="false">
      <c r="A23" s="21" t="s">
        <v>96</v>
      </c>
      <c r="B23" s="10"/>
      <c r="C23" s="10"/>
      <c r="D23" s="11"/>
      <c r="E23" s="11"/>
      <c r="F23" s="11"/>
      <c r="G23" s="10"/>
      <c r="H23" s="10"/>
      <c r="I23" s="22"/>
      <c r="J23" s="10"/>
    </row>
    <row r="24" customFormat="false" ht="36" hidden="false" customHeight="true" outlineLevel="0" collapsed="false">
      <c r="A24" s="23" t="s">
        <v>97</v>
      </c>
      <c r="B24" s="17"/>
      <c r="C24" s="17"/>
      <c r="D24" s="18"/>
      <c r="E24" s="18"/>
      <c r="F24" s="18"/>
      <c r="G24" s="17"/>
      <c r="H24" s="17"/>
      <c r="I24" s="22"/>
      <c r="J24" s="17"/>
    </row>
    <row r="25" customFormat="false" ht="36" hidden="false" customHeight="true" outlineLevel="0" collapsed="false">
      <c r="A25" s="21" t="s">
        <v>98</v>
      </c>
      <c r="B25" s="10"/>
      <c r="C25" s="10"/>
      <c r="D25" s="11"/>
      <c r="E25" s="11"/>
      <c r="F25" s="11"/>
      <c r="G25" s="10"/>
      <c r="H25" s="10"/>
      <c r="I25" s="22"/>
      <c r="J25" s="10"/>
    </row>
    <row r="26" customFormat="false" ht="36" hidden="false" customHeight="true" outlineLevel="0" collapsed="false">
      <c r="A26" s="23" t="s">
        <v>99</v>
      </c>
      <c r="B26" s="17"/>
      <c r="C26" s="17"/>
      <c r="D26" s="18"/>
      <c r="E26" s="18"/>
      <c r="F26" s="18"/>
      <c r="G26" s="17"/>
      <c r="H26" s="17"/>
      <c r="I26" s="22"/>
      <c r="J26" s="17"/>
    </row>
    <row r="27" customFormat="false" ht="15" hidden="false" customHeight="true" outlineLevel="0" collapsed="false">
      <c r="A27" s="24" t="s">
        <v>100</v>
      </c>
      <c r="B27" s="24"/>
      <c r="C27" s="24"/>
      <c r="D27" s="24"/>
      <c r="E27" s="24"/>
      <c r="F27" s="24"/>
      <c r="G27" s="24"/>
      <c r="H27" s="24"/>
      <c r="I27" s="24"/>
      <c r="J27" s="24"/>
    </row>
  </sheetData>
  <mergeCells count="12">
    <mergeCell ref="A1:J1"/>
    <mergeCell ref="A2:J2"/>
    <mergeCell ref="A3:J3"/>
    <mergeCell ref="A4:C4"/>
    <mergeCell ref="D4:F4"/>
    <mergeCell ref="G4:H4"/>
    <mergeCell ref="I4:J4"/>
    <mergeCell ref="A5:C5"/>
    <mergeCell ref="D5:F5"/>
    <mergeCell ref="G5:H5"/>
    <mergeCell ref="I5:J5"/>
    <mergeCell ref="A27:J27"/>
  </mergeCells>
  <dataValidations count="4">
    <dataValidation allowBlank="true" errorStyle="stop" operator="between" showDropDown="false" showErrorMessage="false" showInputMessage="false" sqref="D7:D26" type="list">
      <formula1>"Audit interne,Revue direction,Terrain / Opérateur,Parties intéressées,Veille réglementaire,AES / Tableau de bord,Incident env.,Autre"</formula1>
      <formula2>0</formula2>
    </dataValidation>
    <dataValidation allowBlank="true" errorStyle="stop" operator="between" showDropDown="false" showErrorMessage="false" showInputMessage="false" sqref="E7:E26" type="list">
      <formula1>"§4 Contexte,§5 Leadership,§6 Planification,§7 Support,§8 Réalisation,§9 Évaluation,§10 Amélioration"</formula1>
      <formula2>0</formula2>
    </dataValidation>
    <dataValidation allowBlank="true" errorStyle="stop" operator="between" showDropDown="false" showErrorMessage="false" showInputMessage="false" sqref="F7:F26" type="list">
      <formula1>"🔴 Haute,🟡 Moyenne,🟢 Basse"</formula1>
      <formula2>0</formula2>
    </dataValidation>
    <dataValidation allowBlank="true" errorStyle="stop" operator="between" showDropDown="false" showErrorMessage="false" showInputMessage="false" sqref="I7:I26" type="list">
      <formula1>"⬜ Idée,🔵 Planifiée,🟡 En cours,✅ Réalisée,❌ Abandonnée"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8"/>
    <col collapsed="false" customWidth="true" hidden="false" outlineLevel="0" max="6" min="2" style="0" width="14"/>
  </cols>
  <sheetData>
    <row r="1" customFormat="false" ht="27.75" hidden="false" customHeight="true" outlineLevel="0" collapsed="false">
      <c r="A1" s="25" t="s">
        <v>101</v>
      </c>
      <c r="B1" s="25"/>
      <c r="C1" s="25"/>
      <c r="D1" s="25"/>
      <c r="E1" s="25"/>
      <c r="F1" s="25"/>
    </row>
    <row r="2" customFormat="false" ht="15" hidden="false" customHeight="true" outlineLevel="0" collapsed="false">
      <c r="A2" s="3" t="s">
        <v>2</v>
      </c>
      <c r="B2" s="3"/>
      <c r="C2" s="3"/>
      <c r="D2" s="3"/>
      <c r="E2" s="3"/>
      <c r="F2" s="3"/>
    </row>
    <row r="4" customFormat="false" ht="24" hidden="false" customHeight="true" outlineLevel="0" collapsed="false">
      <c r="A4" s="26" t="s">
        <v>102</v>
      </c>
      <c r="B4" s="7" t="s">
        <v>103</v>
      </c>
      <c r="C4" s="27" t="s">
        <v>104</v>
      </c>
      <c r="D4" s="27"/>
      <c r="E4" s="27"/>
      <c r="F4" s="28"/>
    </row>
    <row r="5" customFormat="false" ht="25.5" hidden="false" customHeight="true" outlineLevel="0" collapsed="false">
      <c r="A5" s="29" t="s">
        <v>105</v>
      </c>
      <c r="B5" s="30" t="n">
        <f aca="false">COUNTA('Registre améliorations'!A7:A100)</f>
        <v>21</v>
      </c>
      <c r="C5" s="31"/>
      <c r="D5" s="31"/>
      <c r="E5" s="31"/>
      <c r="F5" s="31"/>
    </row>
    <row r="6" customFormat="false" ht="25.5" hidden="false" customHeight="true" outlineLevel="0" collapsed="false">
      <c r="A6" s="32" t="s">
        <v>106</v>
      </c>
      <c r="B6" s="30" t="n">
        <f aca="false">COUNTIF('Registre améliorations'!I7:I100,"*Réalisée*")</f>
        <v>4</v>
      </c>
      <c r="C6" s="33" t="s">
        <v>107</v>
      </c>
      <c r="D6" s="33"/>
      <c r="E6" s="33"/>
      <c r="F6" s="33"/>
    </row>
    <row r="7" customFormat="false" ht="25.5" hidden="false" customHeight="true" outlineLevel="0" collapsed="false">
      <c r="A7" s="29" t="s">
        <v>108</v>
      </c>
      <c r="B7" s="30" t="n">
        <f aca="false">COUNTIF('Registre améliorations'!I7:I100,"*En cours*")</f>
        <v>2</v>
      </c>
      <c r="C7" s="31" t="s">
        <v>109</v>
      </c>
      <c r="D7" s="31"/>
      <c r="E7" s="31"/>
      <c r="F7" s="31"/>
    </row>
    <row r="8" customFormat="false" ht="25.5" hidden="false" customHeight="true" outlineLevel="0" collapsed="false">
      <c r="A8" s="32" t="s">
        <v>110</v>
      </c>
      <c r="B8" s="30" t="n">
        <f aca="false">COUNTIF('Registre améliorations'!I7:I100,"*Planifiée*")</f>
        <v>2</v>
      </c>
      <c r="C8" s="33" t="s">
        <v>111</v>
      </c>
      <c r="D8" s="33"/>
      <c r="E8" s="33"/>
      <c r="F8" s="33"/>
    </row>
    <row r="9" customFormat="false" ht="25.5" hidden="false" customHeight="true" outlineLevel="0" collapsed="false">
      <c r="A9" s="29" t="s">
        <v>112</v>
      </c>
      <c r="B9" s="30" t="n">
        <f aca="false">COUNTIF('Registre améliorations'!I7:I100,"*Idée*")</f>
        <v>2</v>
      </c>
      <c r="C9" s="31" t="s">
        <v>113</v>
      </c>
      <c r="D9" s="31"/>
      <c r="E9" s="31"/>
      <c r="F9" s="31"/>
    </row>
    <row r="10" customFormat="false" ht="25.5" hidden="false" customHeight="true" outlineLevel="0" collapsed="false">
      <c r="A10" s="32" t="s">
        <v>114</v>
      </c>
      <c r="B10" s="30" t="n">
        <f aca="false">COUNTIF('Registre améliorations'!I7:I100,"*Abandonnée*")</f>
        <v>0</v>
      </c>
      <c r="C10" s="33"/>
      <c r="D10" s="33"/>
      <c r="E10" s="33"/>
      <c r="F10" s="33"/>
    </row>
    <row r="11" customFormat="false" ht="25.5" hidden="false" customHeight="true" outlineLevel="0" collapsed="false">
      <c r="A11" s="34" t="s">
        <v>115</v>
      </c>
      <c r="B11" s="35" t="n">
        <f aca="false">IFERROR(COUNTIF('Registre améliorations'!I7:I100,"*Réalisée*")/MAX(1,COUNTA('Registre améliorations'!A7:A100)),"")</f>
        <v>0.19047619047619</v>
      </c>
      <c r="C11" s="31" t="s">
        <v>116</v>
      </c>
      <c r="D11" s="31"/>
      <c r="E11" s="31"/>
      <c r="F11" s="31"/>
    </row>
    <row r="12" customFormat="false" ht="25.5" hidden="false" customHeight="true" outlineLevel="0" collapsed="false">
      <c r="A12" s="32" t="s">
        <v>117</v>
      </c>
      <c r="B12" s="30" t="n">
        <f aca="false">COUNTIF('Registre améliorations'!E7:E100,"*§8*")</f>
        <v>4</v>
      </c>
      <c r="C12" s="33" t="s">
        <v>118</v>
      </c>
      <c r="D12" s="33"/>
      <c r="E12" s="33"/>
      <c r="F12" s="33"/>
    </row>
    <row r="13" customFormat="false" ht="25.5" hidden="false" customHeight="true" outlineLevel="0" collapsed="false">
      <c r="A13" s="29" t="s">
        <v>119</v>
      </c>
      <c r="B13" s="30" t="n">
        <f aca="false">COUNTIF('Registre améliorations'!F7:F100,"*Haute*")</f>
        <v>2</v>
      </c>
      <c r="C13" s="31" t="s">
        <v>120</v>
      </c>
      <c r="D13" s="31"/>
      <c r="E13" s="31"/>
      <c r="F13" s="31"/>
    </row>
    <row r="14" customFormat="false" ht="15.75" hidden="false" customHeight="true" outlineLevel="0" collapsed="false"/>
    <row r="15" customFormat="false" ht="15" hidden="false" customHeight="true" outlineLevel="0" collapsed="false">
      <c r="A15" s="24" t="s">
        <v>100</v>
      </c>
      <c r="B15" s="24"/>
      <c r="C15" s="24"/>
      <c r="D15" s="24"/>
      <c r="E15" s="24"/>
      <c r="F15" s="24"/>
    </row>
  </sheetData>
  <mergeCells count="13">
    <mergeCell ref="A1:F1"/>
    <mergeCell ref="A2:F2"/>
    <mergeCell ref="C4:E4"/>
    <mergeCell ref="C5:F5"/>
    <mergeCell ref="C6:F6"/>
    <mergeCell ref="C7:F7"/>
    <mergeCell ref="C8:F8"/>
    <mergeCell ref="C9:F9"/>
    <mergeCell ref="C10:F10"/>
    <mergeCell ref="C11:F11"/>
    <mergeCell ref="C12:F12"/>
    <mergeCell ref="C13:F13"/>
    <mergeCell ref="A15:F1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2026-06-25T21:16:54Z</dcterms:created>
  <dc:creator>openpyxl</dc:creator>
  <dc:description/>
  <dc:language>en-US</dc:language>
  <cp:lastModifiedBy/>
  <dcterms:modified xsi:type="dcterms:W3CDTF">2026-06-25T21:16:54Z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