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méliorations SST §10.3" sheetId="1" state="visible" r:id="rId3"/>
    <sheet name="Tableau de bord §10.3" sheetId="2" state="visible" r:id="rId4"/>
    <sheet name="Boîte à idées SS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<sst xmlns="http://schemas.openxmlformats.org/spreadsheetml/2006/main" count="132" uniqueCount="99">
  <si>
    <t xml:space="preserve">REGISTRE DES ACTIONS D'AMÉLIORATION SST — ISO 45001:2018 §10.3</t>
  </si>
  <si>
    <t xml:space="preserve">✦ RESSOURCE GRATUITE — Collecter, prioriser et suivre toutes les actions d'amélioration continue du SMSST</t>
  </si>
  <si>
    <t xml:space="preserve">#</t>
  </si>
  <si>
    <t xml:space="preserve">Idée / Action d'amélioration</t>
  </si>
  <si>
    <t xml:space="preserve">Origine</t>
  </si>
  <si>
    <t xml:space="preserve">Domaine SST</t>
  </si>
  <si>
    <t xml:space="preserve">Priorité</t>
  </si>
  <si>
    <t xml:space="preserve">Responsable</t>
  </si>
  <si>
    <t xml:space="preserve">Date ouv.</t>
  </si>
  <si>
    <t xml:space="preserve">Statut</t>
  </si>
  <si>
    <t xml:space="preserve">Date clôture</t>
  </si>
  <si>
    <t xml:space="preserve">1</t>
  </si>
  <si>
    <t xml:space="preserve">Mettre en place un système de signalement numérique des presqu'accidents (application mobile)</t>
  </si>
  <si>
    <t xml:space="preserve">Suggestion travailleur</t>
  </si>
  <si>
    <t xml:space="preserve">Communication / signalement</t>
  </si>
  <si>
    <t xml:space="preserve">2 — Élevée</t>
  </si>
  <si>
    <t xml:space="preserve">Resp. SST</t>
  </si>
  <si>
    <t xml:space="preserve">__ /__ /20__</t>
  </si>
  <si>
    <t xml:space="preserve">En cours</t>
  </si>
  <si>
    <t xml:space="preserve">2</t>
  </si>
  <si>
    <t xml:space="preserve">Réviser la procédure d'accueil SST des intérimaires — ajouter module chimique</t>
  </si>
  <si>
    <t xml:space="preserve">Audit interne</t>
  </si>
  <si>
    <t xml:space="preserve">Formation / accueil</t>
  </si>
  <si>
    <t xml:space="preserve">1 — Critique</t>
  </si>
  <si>
    <t xml:space="preserve">Resp. RH + SST</t>
  </si>
  <si>
    <t xml:space="preserve">Ouvert</t>
  </si>
  <si>
    <t xml:space="preserve">3</t>
  </si>
  <si>
    <t xml:space="preserve">Installer des éclairages supplémentaires dans la zone de chargement (risque chute)</t>
  </si>
  <si>
    <t xml:space="preserve">Inspection terrain</t>
  </si>
  <si>
    <t xml:space="preserve">Conditions de travail</t>
  </si>
  <si>
    <t xml:space="preserve">Resp. Maintenance</t>
  </si>
  <si>
    <t xml:space="preserve">Clôturé</t>
  </si>
  <si>
    <t xml:space="preserve">4</t>
  </si>
  <si>
    <t xml:space="preserve">Mettre à jour le registre de veille réglementaire SST (nouveau décret vibrations)</t>
  </si>
  <si>
    <t xml:space="preserve">Veille réglementaire</t>
  </si>
  <si>
    <t xml:space="preserve">Conformité légale</t>
  </si>
  <si>
    <t xml:space="preserve">3 — Modérée</t>
  </si>
  <si>
    <t xml:space="preserve">5</t>
  </si>
  <si>
    <t xml:space="preserve">Former les managers de proximité à l'analyse des causes d'accidents (méthode 5 Pourquoi)</t>
  </si>
  <si>
    <t xml:space="preserve">Revue de direction</t>
  </si>
  <si>
    <t xml:space="preserve">Formation encadrement</t>
  </si>
  <si>
    <t xml:space="preserve">Resp. SST + RH</t>
  </si>
  <si>
    <t xml:space="preserve">6</t>
  </si>
  <si>
    <t xml:space="preserve">Remplacer les EPI auditifs de type bouchons jetables par des bouchons moulés (TMS auditif)</t>
  </si>
  <si>
    <t xml:space="preserve">EPI / équipements</t>
  </si>
  <si>
    <t xml:space="preserve">7</t>
  </si>
  <si>
    <t xml:space="preserve">Créer un tableau de bord SST visible en production (affichage dynamique TF/TG)</t>
  </si>
  <si>
    <t xml:space="preserve">Communication SST</t>
  </si>
  <si>
    <t xml:space="preserve">4 — Faible</t>
  </si>
  <si>
    <t xml:space="preserve">Resp. SST + Communication</t>
  </si>
  <si>
    <t xml:space="preserve">8</t>
  </si>
  <si>
    <t xml:space="preserve">Réaliser un exercice d'évacuation incendie surprise (vs. exercice annoncé)</t>
  </si>
  <si>
    <t xml:space="preserve">Préparation urgences</t>
  </si>
  <si>
    <t xml:space="preserve">✦ Ressource gratuite ISOthèque — isotheque.fr — Reproduction autorisée pour usage professionnel interne</t>
  </si>
  <si>
    <t xml:space="preserve">TABLEAU DE BORD DE L'AMÉLIORATION CONTINUE SST — ISO 45001:2018 §10.3</t>
  </si>
  <si>
    <t xml:space="preserve">Mesurer la dynamique d'amélioration SST et préparer les données pour la revue de direction §9.3</t>
  </si>
  <si>
    <t xml:space="preserve">SYNTHÈSE ACTIONS D'AMÉLIORATION</t>
  </si>
  <si>
    <t xml:space="preserve">Total actions enregistrées</t>
  </si>
  <si>
    <t xml:space="preserve">Actions ouvertes</t>
  </si>
  <si>
    <t xml:space="preserve">Actions en cours</t>
  </si>
  <si>
    <t xml:space="preserve">Actions clôturées</t>
  </si>
  <si>
    <t xml:space="preserve">Taux de clôture global</t>
  </si>
  <si>
    <t xml:space="preserve">Objectif : 100%</t>
  </si>
  <si>
    <t xml:space="preserve">Actions priorité Critique (1)</t>
  </si>
  <si>
    <t xml:space="preserve">Clôturer en priorité</t>
  </si>
  <si>
    <t xml:space="preserve">Actions priorité Élevée (2)</t>
  </si>
  <si>
    <t xml:space="preserve">Traiter sous 30 jours</t>
  </si>
  <si>
    <t xml:space="preserve">RÉPARTITION PAR ORIGINE</t>
  </si>
  <si>
    <t xml:space="preserve">Nb actions</t>
  </si>
  <si>
    <t xml:space="preserve">% du total</t>
  </si>
  <si>
    <t xml:space="preserve">Benchmark</t>
  </si>
  <si>
    <t xml:space="preserve">Proactif — idéal 20-30%</t>
  </si>
  <si>
    <t xml:space="preserve">Participatif — idéal &gt;20%</t>
  </si>
  <si>
    <t xml:space="preserve">AT / Presqu'accident</t>
  </si>
  <si>
    <t xml:space="preserve">Réactif — à minimiser</t>
  </si>
  <si>
    <t xml:space="preserve">Stratégique — idéal 15-20%</t>
  </si>
  <si>
    <t xml:space="preserve">Conformité — selon secteur</t>
  </si>
  <si>
    <t xml:space="preserve">SUIVI TRIMESTRIEL — ACTIONS OUVERTES ET CLÔTURÉES</t>
  </si>
  <si>
    <t xml:space="preserve">Indicateur</t>
  </si>
  <si>
    <t xml:space="preserve">T1</t>
  </si>
  <si>
    <t xml:space="preserve">T2</t>
  </si>
  <si>
    <t xml:space="preserve">T3</t>
  </si>
  <si>
    <t xml:space="preserve">T4</t>
  </si>
  <si>
    <t xml:space="preserve">Cumul annuel</t>
  </si>
  <si>
    <t xml:space="preserve">Tendance</t>
  </si>
  <si>
    <t xml:space="preserve">Nb nouvelles actions enregistrées</t>
  </si>
  <si>
    <t xml:space="preserve">Nb actions clôturées</t>
  </si>
  <si>
    <t xml:space="preserve">Taux de clôture trimestriel</t>
  </si>
  <si>
    <t xml:space="preserve">Nb suggestions travailleurs reçues</t>
  </si>
  <si>
    <t xml:space="preserve">BOÎTE À IDÉES SST — Formulaire de participation des travailleurs</t>
  </si>
  <si>
    <t xml:space="preserve">§5.4 ISO 45001:2018 — Favoriser la participation active des travailleurs à l'amélioration SST</t>
  </si>
  <si>
    <t xml:space="preserve">Mode d'emploi : Remplissez ce formulaire et déposez-le auprès de votre responsable ou dans la boîte à idées sécurité. Toutes les idées sont les bienvenues. Aucune représaille ne peut résulter d'un signalement ou d'une suggestion (§5.1 ISO 45001 + art. L.4131-1 Code du travail).</t>
  </si>
  <si>
    <t xml:space="preserve">Date</t>
  </si>
  <si>
    <t xml:space="preserve">Description de l'idée / amelioration</t>
  </si>
  <si>
    <t xml:space="preserve">Domaine concerne</t>
  </si>
  <si>
    <t xml:space="preserve">Nom (optionnel)</t>
  </si>
  <si>
    <t xml:space="preserve">Service / Poste</t>
  </si>
  <si>
    <t xml:space="preserve">Traitement par le Resp. SST</t>
  </si>
  <si>
    <t xml:space="preserve">Domaines suggérés : Conditions de travail · EPI / Équipements · Formation / Sensibilisation · Procédures / Consignes · Signalement / Communication · Ergonomie / TMS · Risque chimique · Travaux / Chantier · Autre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</si>
</sst>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4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4748B"/>
      <name val="Arial"/>
      <family val="0"/>
      <charset val="1"/>
    </font>
    <font>
      <b val="true"/>
      <sz val="10"/>
      <color rgb="FF1A1A2E"/>
      <name val="Arial"/>
      <family val="0"/>
      <charset val="1"/>
    </font>
    <font>
      <sz val="8"/>
      <color rgb="FF7C3AED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9"/>
      <color rgb="FFD97706"/>
      <name val="Arial"/>
      <family val="0"/>
      <charset val="1"/>
    </font>
    <font>
      <b val="true"/>
      <sz val="9"/>
      <color rgb="FF2563EB"/>
      <name val="Arial"/>
      <family val="0"/>
      <charset val="1"/>
    </font>
    <font>
      <sz val="8"/>
      <color rgb="FF2563EB"/>
      <name val="Arial"/>
      <family val="0"/>
      <charset val="1"/>
    </font>
    <font>
      <b val="true"/>
      <sz val="9"/>
      <color rgb="FFDC2626"/>
      <name val="Arial"/>
      <family val="0"/>
      <charset val="1"/>
    </font>
    <font>
      <sz val="8"/>
      <color rgb="FF16A34A"/>
      <name val="Arial"/>
      <family val="0"/>
      <charset val="1"/>
    </font>
    <font>
      <b val="true"/>
      <sz val="9"/>
      <color rgb="FF16A34A"/>
      <name val="Arial"/>
      <family val="0"/>
      <charset val="1"/>
    </font>
    <font>
      <sz val="8"/>
      <color rgb="FFCA8A04"/>
      <name val="Arial"/>
      <family val="0"/>
      <charset val="1"/>
    </font>
    <font>
      <b val="true"/>
      <sz val="9"/>
      <color rgb="FFCA8A04"/>
      <name val="Arial"/>
      <family val="0"/>
      <charset val="1"/>
    </font>
    <font>
      <sz val="8"/>
      <color rgb="FFD97706"/>
      <name val="Arial"/>
      <family val="0"/>
      <charset val="1"/>
    </font>
    <font>
      <b val="true"/>
      <sz val="9"/>
      <color rgb="FF64748B"/>
      <name val="Arial"/>
      <family val="0"/>
      <charset val="1"/>
    </font>
    <font>
      <sz val="10"/>
      <color rgb="FF1A1A2E"/>
      <name val="Arial"/>
      <family val="0"/>
      <charset val="1"/>
    </font>
    <font>
      <sz val="8"/>
      <color rgb="FF64748B"/>
      <name val="Arial"/>
      <family val="0"/>
      <charset val="1"/>
    </font>
    <font>
      <i val="true"/>
      <sz val="8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E3A8A"/>
      <name val="Arial"/>
      <family val="0"/>
      <charset val="1"/>
    </font>
    <font>
      <b val="true"/>
      <sz val="12"/>
      <color rgb="FF1A1A2E"/>
      <name val="Arial"/>
      <family val="0"/>
      <charset val="1"/>
    </font>
    <font>
      <b val="true"/>
      <sz val="10"/>
      <color rgb="FF16A34A"/>
      <name val="Arial"/>
      <family val="0"/>
      <charset val="1"/>
    </font>
    <font>
      <b val="true"/>
      <sz val="14"/>
      <color rgb="FF16A34A"/>
      <name val="Arial"/>
      <family val="0"/>
      <charset val="1"/>
    </font>
    <font>
      <b val="true"/>
      <sz val="12"/>
      <color rgb="FFDC2626"/>
      <name val="Arial"/>
      <family val="0"/>
      <charset val="1"/>
    </font>
    <font>
      <b val="true"/>
      <sz val="12"/>
      <color rgb="FFD97706"/>
      <name val="Arial"/>
      <family val="0"/>
      <charset val="1"/>
    </font>
    <font>
      <b val="true"/>
      <sz val="12"/>
      <color rgb="FF2563EB"/>
      <name val="Arial"/>
      <family val="0"/>
      <charset val="1"/>
    </font>
    <font>
      <sz val="10"/>
      <color rgb="FF2563EB"/>
      <name val="Arial"/>
      <family val="0"/>
      <charset val="1"/>
    </font>
    <font>
      <b val="true"/>
      <sz val="12"/>
      <color rgb="FF16A34A"/>
      <name val="Arial"/>
      <family val="0"/>
      <charset val="1"/>
    </font>
    <font>
      <sz val="10"/>
      <color rgb="FF16A34A"/>
      <name val="Arial"/>
      <family val="0"/>
      <charset val="1"/>
    </font>
    <font>
      <b val="true"/>
      <sz val="9"/>
      <color rgb="FF7C3AED"/>
      <name val="Arial"/>
      <family val="0"/>
      <charset val="1"/>
    </font>
    <font>
      <b val="true"/>
      <sz val="12"/>
      <color rgb="FF7C3AED"/>
      <name val="Arial"/>
      <family val="0"/>
      <charset val="1"/>
    </font>
    <font>
      <sz val="10"/>
      <color rgb="FF7C3AED"/>
      <name val="Arial"/>
      <family val="0"/>
      <charset val="1"/>
    </font>
    <font>
      <sz val="10"/>
      <color rgb="FFDC2626"/>
      <name val="Arial"/>
      <family val="0"/>
      <charset val="1"/>
    </font>
    <font>
      <sz val="10"/>
      <color rgb="FFD97706"/>
      <name val="Arial"/>
      <family val="0"/>
      <charset val="1"/>
    </font>
    <font>
      <b val="true"/>
      <sz val="12"/>
      <color rgb="FFCA8A04"/>
      <name val="Arial"/>
      <family val="0"/>
      <charset val="1"/>
    </font>
    <font>
      <sz val="10"/>
      <color rgb="FFCA8A04"/>
      <name val="Arial"/>
      <family val="0"/>
      <charset val="1"/>
    </font>
    <font>
      <b val="true"/>
      <sz val="10"/>
      <color rgb="FF64748B"/>
      <name val="Arial"/>
      <family val="0"/>
      <charset val="1"/>
    </font>
    <font>
      <i val="true"/>
      <sz val="9"/>
      <color rgb="FF1E3A8A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2563EB"/>
        <bgColor rgb="FF0066CC"/>
      </patternFill>
    </fill>
    <fill>
      <patternFill patternType="solid">
        <fgColor rgb="FFF1F5F9"/>
        <bgColor rgb="FFF5F3FF"/>
      </patternFill>
    </fill>
    <fill>
      <patternFill patternType="solid">
        <fgColor rgb="FFF5F3FF"/>
        <bgColor rgb="FFF1F5F9"/>
      </patternFill>
    </fill>
    <fill>
      <patternFill patternType="solid">
        <fgColor rgb="FFFFF7ED"/>
        <bgColor rgb="FFFFF1F2"/>
      </patternFill>
    </fill>
    <fill>
      <patternFill patternType="solid">
        <fgColor rgb="FFDBEAFE"/>
        <bgColor rgb="FFF1F5F9"/>
      </patternFill>
    </fill>
    <fill>
      <patternFill patternType="solid">
        <fgColor rgb="FFFFFFFF"/>
        <bgColor rgb="FFFFF7ED"/>
      </patternFill>
    </fill>
    <fill>
      <patternFill patternType="solid">
        <fgColor rgb="FFFFF1F2"/>
        <bgColor rgb="FFFFF7ED"/>
      </patternFill>
    </fill>
    <fill>
      <patternFill patternType="solid">
        <fgColor rgb="FFDCFCE7"/>
        <bgColor rgb="FFF1F5F9"/>
      </patternFill>
    </fill>
    <fill>
      <patternFill patternType="solid">
        <fgColor rgb="FFFEF9C3"/>
        <bgColor rgb="FFFFF7ED"/>
      </patternFill>
    </fill>
    <fill>
      <patternFill patternType="solid">
        <fgColor rgb="FF16A34A"/>
        <bgColor rgb="FF008080"/>
      </patternFill>
    </fill>
    <fill>
      <patternFill patternType="solid">
        <fgColor rgb="FF166534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 diagonalUp="false" diagonalDown="false">
      <left style="thin">
        <color rgb="FFD1D5DB"/>
      </left>
      <right/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8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1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08080"/>
      <rgbColor rgb="FFF5F3FF"/>
      <rgbColor rgb="FF808080"/>
      <rgbColor rgb="FF9999FF"/>
      <rgbColor rgb="FF7C3AED"/>
      <rgbColor rgb="FFFEF9C3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F1F5F9"/>
      <rgbColor rgb="FFFFF7ED"/>
      <rgbColor rgb="FF99CCFF"/>
      <rgbColor rgb="FFFF99CC"/>
      <rgbColor rgb="FFCC99FF"/>
      <rgbColor rgb="FFFFF1F2"/>
      <rgbColor rgb="FF2563EB"/>
      <rgbColor rgb="FF33CCCC"/>
      <rgbColor rgb="FF99CC00"/>
      <rgbColor rgb="FFFFCC00"/>
      <rgbColor rgb="FFCA8A04"/>
      <rgbColor rgb="FFD97706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3" min="2" style="0" width="20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16"/>
    <col collapsed="false" customWidth="true" hidden="false" outlineLevel="0" max="9" min="7" style="0" width="14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36" hidden="false" customHeight="true" outlineLevel="0" collapsed="false">
      <c r="A5" s="4" t="s">
        <v>11</v>
      </c>
      <c r="B5" s="5" t="s">
        <v>12</v>
      </c>
      <c r="C5" s="6" t="s">
        <v>13</v>
      </c>
      <c r="D5" s="7" t="s">
        <v>14</v>
      </c>
      <c r="E5" s="8" t="s">
        <v>15</v>
      </c>
      <c r="F5" s="7" t="s">
        <v>16</v>
      </c>
      <c r="G5" s="9" t="s">
        <v>17</v>
      </c>
      <c r="H5" s="10" t="s">
        <v>18</v>
      </c>
      <c r="I5" s="9"/>
    </row>
    <row r="6" customFormat="false" ht="36" hidden="false" customHeight="true" outlineLevel="0" collapsed="false">
      <c r="A6" s="11" t="s">
        <v>19</v>
      </c>
      <c r="B6" s="12" t="s">
        <v>20</v>
      </c>
      <c r="C6" s="13" t="s">
        <v>21</v>
      </c>
      <c r="D6" s="14" t="s">
        <v>22</v>
      </c>
      <c r="E6" s="15" t="s">
        <v>23</v>
      </c>
      <c r="F6" s="14" t="s">
        <v>24</v>
      </c>
      <c r="G6" s="16" t="s">
        <v>17</v>
      </c>
      <c r="H6" s="8" t="s">
        <v>25</v>
      </c>
      <c r="I6" s="16"/>
    </row>
    <row r="7" customFormat="false" ht="36" hidden="false" customHeight="true" outlineLevel="0" collapsed="false">
      <c r="A7" s="4" t="s">
        <v>26</v>
      </c>
      <c r="B7" s="5" t="s">
        <v>27</v>
      </c>
      <c r="C7" s="17" t="s">
        <v>28</v>
      </c>
      <c r="D7" s="7" t="s">
        <v>29</v>
      </c>
      <c r="E7" s="8" t="s">
        <v>15</v>
      </c>
      <c r="F7" s="7" t="s">
        <v>30</v>
      </c>
      <c r="G7" s="9" t="s">
        <v>17</v>
      </c>
      <c r="H7" s="18" t="s">
        <v>31</v>
      </c>
      <c r="I7" s="9" t="s">
        <v>17</v>
      </c>
    </row>
    <row r="8" customFormat="false" ht="36" hidden="false" customHeight="true" outlineLevel="0" collapsed="false">
      <c r="A8" s="11" t="s">
        <v>32</v>
      </c>
      <c r="B8" s="12" t="s">
        <v>33</v>
      </c>
      <c r="C8" s="19" t="s">
        <v>34</v>
      </c>
      <c r="D8" s="14" t="s">
        <v>35</v>
      </c>
      <c r="E8" s="20" t="s">
        <v>36</v>
      </c>
      <c r="F8" s="14" t="s">
        <v>16</v>
      </c>
      <c r="G8" s="16" t="s">
        <v>17</v>
      </c>
      <c r="H8" s="10" t="s">
        <v>18</v>
      </c>
      <c r="I8" s="16"/>
    </row>
    <row r="9" customFormat="false" ht="36" hidden="false" customHeight="true" outlineLevel="0" collapsed="false">
      <c r="A9" s="4" t="s">
        <v>37</v>
      </c>
      <c r="B9" s="5" t="s">
        <v>38</v>
      </c>
      <c r="C9" s="21" t="s">
        <v>39</v>
      </c>
      <c r="D9" s="7" t="s">
        <v>40</v>
      </c>
      <c r="E9" s="8" t="s">
        <v>15</v>
      </c>
      <c r="F9" s="7" t="s">
        <v>41</v>
      </c>
      <c r="G9" s="9" t="s">
        <v>17</v>
      </c>
      <c r="H9" s="8" t="s">
        <v>25</v>
      </c>
      <c r="I9" s="9"/>
    </row>
    <row r="10" customFormat="false" ht="36" hidden="false" customHeight="true" outlineLevel="0" collapsed="false">
      <c r="A10" s="11" t="s">
        <v>42</v>
      </c>
      <c r="B10" s="12" t="s">
        <v>43</v>
      </c>
      <c r="C10" s="6" t="s">
        <v>13</v>
      </c>
      <c r="D10" s="14" t="s">
        <v>44</v>
      </c>
      <c r="E10" s="20" t="s">
        <v>36</v>
      </c>
      <c r="F10" s="14" t="s">
        <v>16</v>
      </c>
      <c r="G10" s="16" t="s">
        <v>17</v>
      </c>
      <c r="H10" s="18" t="s">
        <v>31</v>
      </c>
      <c r="I10" s="16" t="s">
        <v>17</v>
      </c>
    </row>
    <row r="11" customFormat="false" ht="36" hidden="false" customHeight="true" outlineLevel="0" collapsed="false">
      <c r="A11" s="4" t="s">
        <v>45</v>
      </c>
      <c r="B11" s="5" t="s">
        <v>46</v>
      </c>
      <c r="C11" s="21" t="s">
        <v>39</v>
      </c>
      <c r="D11" s="7" t="s">
        <v>47</v>
      </c>
      <c r="E11" s="22" t="s">
        <v>48</v>
      </c>
      <c r="F11" s="7" t="s">
        <v>49</v>
      </c>
      <c r="G11" s="9" t="s">
        <v>17</v>
      </c>
      <c r="H11" s="8" t="s">
        <v>25</v>
      </c>
      <c r="I11" s="9"/>
    </row>
    <row r="12" customFormat="false" ht="36" hidden="false" customHeight="true" outlineLevel="0" collapsed="false">
      <c r="A12" s="11" t="s">
        <v>50</v>
      </c>
      <c r="B12" s="12" t="s">
        <v>51</v>
      </c>
      <c r="C12" s="17" t="s">
        <v>28</v>
      </c>
      <c r="D12" s="14" t="s">
        <v>52</v>
      </c>
      <c r="E12" s="20" t="s">
        <v>36</v>
      </c>
      <c r="F12" s="14" t="s">
        <v>16</v>
      </c>
      <c r="G12" s="16" t="s">
        <v>17</v>
      </c>
      <c r="H12" s="8" t="s">
        <v>25</v>
      </c>
      <c r="I12" s="16"/>
    </row>
    <row r="13" customFormat="false" ht="36" hidden="false" customHeight="true" outlineLevel="0" collapsed="false">
      <c r="A13" s="4"/>
      <c r="B13" s="23"/>
      <c r="C13" s="24"/>
      <c r="D13" s="7"/>
      <c r="E13" s="25"/>
      <c r="F13" s="7"/>
      <c r="G13" s="9"/>
      <c r="H13" s="25"/>
      <c r="I13" s="9"/>
    </row>
    <row r="14" customFormat="false" ht="36" hidden="false" customHeight="true" outlineLevel="0" collapsed="false">
      <c r="A14" s="11"/>
      <c r="B14" s="26"/>
      <c r="C14" s="27"/>
      <c r="D14" s="14"/>
      <c r="E14" s="25"/>
      <c r="F14" s="14"/>
      <c r="G14" s="16"/>
      <c r="H14" s="25"/>
      <c r="I14" s="16"/>
    </row>
    <row r="15" customFormat="false" ht="36" hidden="false" customHeight="true" outlineLevel="0" collapsed="false">
      <c r="A15" s="4"/>
      <c r="B15" s="23"/>
      <c r="C15" s="24"/>
      <c r="D15" s="7"/>
      <c r="E15" s="25"/>
      <c r="F15" s="7"/>
      <c r="G15" s="9"/>
      <c r="H15" s="25"/>
      <c r="I15" s="9"/>
    </row>
    <row r="16" customFormat="false" ht="36" hidden="false" customHeight="true" outlineLevel="0" collapsed="false">
      <c r="A16" s="11"/>
      <c r="B16" s="26"/>
      <c r="C16" s="27"/>
      <c r="D16" s="14"/>
      <c r="E16" s="25"/>
      <c r="F16" s="14"/>
      <c r="G16" s="16"/>
      <c r="H16" s="25"/>
      <c r="I16" s="16"/>
    </row>
    <row r="18" customFormat="false" ht="15" hidden="false" customHeight="false" outlineLevel="0" collapsed="false">
      <c r="A18" s="28" t="s">
        <v>53</v>
      </c>
      <c r="B18" s="28"/>
      <c r="C18" s="28"/>
      <c r="D18" s="28"/>
      <c r="E18" s="28"/>
      <c r="F18" s="28"/>
      <c r="G18" s="28"/>
      <c r="H18" s="28"/>
      <c r="I18" s="28"/>
    </row>
  </sheetData>
  <mergeCells count="3">
    <mergeCell ref="A1:I1"/>
    <mergeCell ref="A2:I2"/>
    <mergeCell ref="A18:I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7" min="2" style="0" width="14"/>
  </cols>
  <sheetData>
    <row r="1" customFormat="false" ht="36" hidden="false" customHeight="true" outlineLevel="0" collapsed="false">
      <c r="A1" s="1" t="s">
        <v>54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55</v>
      </c>
      <c r="B2" s="2"/>
      <c r="C2" s="2"/>
      <c r="D2" s="2"/>
      <c r="E2" s="2"/>
      <c r="F2" s="2"/>
      <c r="G2" s="2"/>
    </row>
    <row r="4" customFormat="false" ht="21.75" hidden="false" customHeight="true" outlineLevel="0" collapsed="false">
      <c r="A4" s="29" t="s">
        <v>56</v>
      </c>
      <c r="B4" s="29"/>
      <c r="C4" s="29"/>
      <c r="D4" s="29"/>
      <c r="E4" s="29"/>
      <c r="F4" s="29"/>
      <c r="G4" s="29"/>
    </row>
    <row r="5" customFormat="false" ht="27.75" hidden="false" customHeight="true" outlineLevel="0" collapsed="false">
      <c r="A5" s="30" t="s">
        <v>57</v>
      </c>
      <c r="B5" s="31" t="n">
        <f aca="false">COUNTA('Améliorations SST §10.3'!A5:A100)-COUNTBLANK('Améliorations SST §10.3'!A5:A100)</f>
        <v>-78</v>
      </c>
      <c r="C5" s="31"/>
      <c r="D5" s="32"/>
      <c r="E5" s="32"/>
      <c r="F5" s="32"/>
      <c r="G5" s="32"/>
    </row>
    <row r="6" customFormat="false" ht="27.75" hidden="false" customHeight="true" outlineLevel="0" collapsed="false">
      <c r="A6" s="33" t="s">
        <v>58</v>
      </c>
      <c r="B6" s="34" t="n">
        <f aca="false">COUNTIF('Améliorations SST §10.3'!H5:H100,"Ouvert")</f>
        <v>4</v>
      </c>
      <c r="C6" s="34"/>
      <c r="D6" s="35"/>
      <c r="E6" s="35"/>
      <c r="F6" s="35"/>
      <c r="G6" s="35"/>
    </row>
    <row r="7" customFormat="false" ht="27.75" hidden="false" customHeight="true" outlineLevel="0" collapsed="false">
      <c r="A7" s="30" t="s">
        <v>59</v>
      </c>
      <c r="B7" s="31" t="n">
        <f aca="false">COUNTIF('Améliorations SST §10.3'!H5:H100,"En cours")</f>
        <v>2</v>
      </c>
      <c r="C7" s="31"/>
      <c r="D7" s="32"/>
      <c r="E7" s="32"/>
      <c r="F7" s="32"/>
      <c r="G7" s="32"/>
    </row>
    <row r="8" customFormat="false" ht="27.75" hidden="false" customHeight="true" outlineLevel="0" collapsed="false">
      <c r="A8" s="33" t="s">
        <v>60</v>
      </c>
      <c r="B8" s="34" t="n">
        <f aca="false">COUNTIF('Améliorations SST §10.3'!H5:H100,"Clôturé")</f>
        <v>2</v>
      </c>
      <c r="C8" s="34"/>
      <c r="D8" s="35"/>
      <c r="E8" s="35"/>
      <c r="F8" s="35"/>
      <c r="G8" s="35"/>
    </row>
    <row r="9" customFormat="false" ht="27.75" hidden="false" customHeight="true" outlineLevel="0" collapsed="false">
      <c r="A9" s="36" t="s">
        <v>61</v>
      </c>
      <c r="B9" s="37" t="n">
        <f aca="false">IFERROR(COUNTIF('Améliorations SST §10.3'!H5:H100,"Clôturé")/MAX(1,COUNTA('Améliorations SST §10.3'!A5:A100)-COUNTBLANK('Améliorations SST §10.3'!A5:A100)),0)</f>
        <v>2</v>
      </c>
      <c r="C9" s="37"/>
      <c r="D9" s="32" t="s">
        <v>62</v>
      </c>
      <c r="E9" s="32"/>
      <c r="F9" s="32"/>
      <c r="G9" s="32"/>
    </row>
    <row r="10" customFormat="false" ht="27.75" hidden="false" customHeight="true" outlineLevel="0" collapsed="false">
      <c r="A10" s="33" t="s">
        <v>63</v>
      </c>
      <c r="B10" s="38" t="n">
        <f aca="false">COUNTIF('Améliorations SST §10.3'!E5:E100,"1*")</f>
        <v>1</v>
      </c>
      <c r="C10" s="38"/>
      <c r="D10" s="35" t="s">
        <v>64</v>
      </c>
      <c r="E10" s="35"/>
      <c r="F10" s="35"/>
      <c r="G10" s="35"/>
    </row>
    <row r="11" customFormat="false" ht="27.75" hidden="false" customHeight="true" outlineLevel="0" collapsed="false">
      <c r="A11" s="30" t="s">
        <v>65</v>
      </c>
      <c r="B11" s="39" t="n">
        <f aca="false">COUNTIF('Améliorations SST §10.3'!E5:E100,"2*")</f>
        <v>3</v>
      </c>
      <c r="C11" s="39"/>
      <c r="D11" s="32" t="s">
        <v>66</v>
      </c>
      <c r="E11" s="32"/>
      <c r="F11" s="32"/>
      <c r="G11" s="32"/>
    </row>
    <row r="13" customFormat="false" ht="21.75" hidden="false" customHeight="true" outlineLevel="0" collapsed="false">
      <c r="A13" s="40" t="s">
        <v>67</v>
      </c>
      <c r="B13" s="40"/>
      <c r="C13" s="40"/>
      <c r="D13" s="40"/>
      <c r="E13" s="40"/>
      <c r="F13" s="40"/>
      <c r="G13" s="40"/>
    </row>
    <row r="14" customFormat="false" ht="15" hidden="false" customHeight="false" outlineLevel="0" collapsed="false">
      <c r="A14" s="41" t="s">
        <v>4</v>
      </c>
      <c r="B14" s="41" t="s">
        <v>68</v>
      </c>
      <c r="C14" s="41"/>
      <c r="D14" s="41" t="s">
        <v>69</v>
      </c>
      <c r="E14" s="41"/>
      <c r="F14" s="41" t="s">
        <v>70</v>
      </c>
      <c r="G14" s="41"/>
    </row>
    <row r="15" customFormat="false" ht="25.5" hidden="false" customHeight="true" outlineLevel="0" collapsed="false">
      <c r="A15" s="42" t="s">
        <v>21</v>
      </c>
      <c r="B15" s="43" t="n">
        <f aca="false">COUNTIF('Améliorations SST §10.3'!C5:C100,"Audit interne")</f>
        <v>1</v>
      </c>
      <c r="C15" s="43"/>
      <c r="D15" s="44" t="n">
        <f aca="false">IFERROR(COUNTIF('Améliorations SST §10.3'!C5:C100,"Audit interne")/MAX(1,COUNTA('Améliorations SST §10.3'!A5:A100)-COUNTBLANK('Améliorations SST §10.3'!A5:A100)),0)</f>
        <v>1</v>
      </c>
      <c r="E15" s="44"/>
      <c r="F15" s="45" t="s">
        <v>71</v>
      </c>
      <c r="G15" s="45"/>
    </row>
    <row r="16" customFormat="false" ht="25.5" hidden="false" customHeight="true" outlineLevel="0" collapsed="false">
      <c r="A16" s="46" t="s">
        <v>28</v>
      </c>
      <c r="B16" s="47" t="n">
        <f aca="false">COUNTIF('Améliorations SST §10.3'!C5:C100,"Inspection terrain")</f>
        <v>2</v>
      </c>
      <c r="C16" s="47"/>
      <c r="D16" s="48" t="n">
        <f aca="false">IFERROR(COUNTIF('Améliorations SST §10.3'!C5:C100,"Inspection terrain")/MAX(1,COUNTA('Améliorations SST §10.3'!A5:A100)-COUNTBLANK('Améliorations SST §10.3'!A5:A100)),0)</f>
        <v>2</v>
      </c>
      <c r="E16" s="48"/>
      <c r="F16" s="45" t="s">
        <v>71</v>
      </c>
      <c r="G16" s="45"/>
    </row>
    <row r="17" customFormat="false" ht="25.5" hidden="false" customHeight="true" outlineLevel="0" collapsed="false">
      <c r="A17" s="49" t="s">
        <v>13</v>
      </c>
      <c r="B17" s="50" t="n">
        <f aca="false">COUNTIF('Améliorations SST §10.3'!C5:C100,"Suggestion travailleur")</f>
        <v>2</v>
      </c>
      <c r="C17" s="50"/>
      <c r="D17" s="51" t="n">
        <f aca="false">IFERROR(COUNTIF('Améliorations SST §10.3'!C5:C100,"Suggestion travailleur")/MAX(1,COUNTA('Améliorations SST §10.3'!A5:A100)-COUNTBLANK('Améliorations SST §10.3'!A5:A100)),0)</f>
        <v>2</v>
      </c>
      <c r="E17" s="51"/>
      <c r="F17" s="45" t="s">
        <v>72</v>
      </c>
      <c r="G17" s="45"/>
    </row>
    <row r="18" customFormat="false" ht="25.5" hidden="false" customHeight="true" outlineLevel="0" collapsed="false">
      <c r="A18" s="52" t="s">
        <v>73</v>
      </c>
      <c r="B18" s="38" t="n">
        <f aca="false">COUNTIF('Améliorations SST §10.3'!C5:C100,"AT / Presqu'accident")</f>
        <v>0</v>
      </c>
      <c r="C18" s="38"/>
      <c r="D18" s="53" t="n">
        <f aca="false">IFERROR(COUNTIF('Améliorations SST §10.3'!C5:C100,"AT / Presqu'accident")/MAX(1,COUNTA('Améliorations SST §10.3'!A5:A100)-COUNTBLANK('Améliorations SST §10.3'!A5:A100)),0)</f>
        <v>0</v>
      </c>
      <c r="E18" s="53"/>
      <c r="F18" s="45" t="s">
        <v>74</v>
      </c>
      <c r="G18" s="45"/>
    </row>
    <row r="19" customFormat="false" ht="25.5" hidden="false" customHeight="true" outlineLevel="0" collapsed="false">
      <c r="A19" s="54" t="s">
        <v>39</v>
      </c>
      <c r="B19" s="39" t="n">
        <f aca="false">COUNTIF('Améliorations SST §10.3'!C5:C100,"Revue de direction")</f>
        <v>2</v>
      </c>
      <c r="C19" s="39"/>
      <c r="D19" s="55" t="n">
        <f aca="false">IFERROR(COUNTIF('Améliorations SST §10.3'!C5:C100,"Revue de direction")/MAX(1,COUNTA('Améliorations SST §10.3'!A5:A100)-COUNTBLANK('Améliorations SST §10.3'!A5:A100)),0)</f>
        <v>2</v>
      </c>
      <c r="E19" s="55"/>
      <c r="F19" s="45" t="s">
        <v>75</v>
      </c>
      <c r="G19" s="45"/>
    </row>
    <row r="20" customFormat="false" ht="25.5" hidden="false" customHeight="true" outlineLevel="0" collapsed="false">
      <c r="A20" s="56" t="s">
        <v>34</v>
      </c>
      <c r="B20" s="57" t="n">
        <f aca="false">COUNTIF('Améliorations SST §10.3'!C5:C100,"Veille réglementaire")</f>
        <v>1</v>
      </c>
      <c r="C20" s="57"/>
      <c r="D20" s="58" t="n">
        <f aca="false">IFERROR(COUNTIF('Améliorations SST §10.3'!C5:C100,"Veille réglementaire")/MAX(1,COUNTA('Améliorations SST §10.3'!A5:A100)-COUNTBLANK('Améliorations SST §10.3'!A5:A100)),0)</f>
        <v>1</v>
      </c>
      <c r="E20" s="58"/>
      <c r="F20" s="45" t="s">
        <v>76</v>
      </c>
      <c r="G20" s="45"/>
    </row>
    <row r="22" customFormat="false" ht="21.75" hidden="false" customHeight="true" outlineLevel="0" collapsed="false">
      <c r="A22" s="59" t="s">
        <v>77</v>
      </c>
      <c r="B22" s="59"/>
      <c r="C22" s="59"/>
      <c r="D22" s="59"/>
      <c r="E22" s="59"/>
      <c r="F22" s="59"/>
      <c r="G22" s="59"/>
    </row>
    <row r="23" customFormat="false" ht="15" hidden="false" customHeight="false" outlineLevel="0" collapsed="false">
      <c r="A23" s="3" t="s">
        <v>78</v>
      </c>
      <c r="B23" s="3" t="s">
        <v>79</v>
      </c>
      <c r="C23" s="3" t="s">
        <v>80</v>
      </c>
      <c r="D23" s="3" t="s">
        <v>81</v>
      </c>
      <c r="E23" s="3" t="s">
        <v>82</v>
      </c>
      <c r="F23" s="3" t="s">
        <v>83</v>
      </c>
      <c r="G23" s="3" t="s">
        <v>84</v>
      </c>
    </row>
    <row r="24" customFormat="false" ht="25.5" hidden="false" customHeight="true" outlineLevel="0" collapsed="false">
      <c r="A24" s="30" t="s">
        <v>85</v>
      </c>
      <c r="B24" s="60"/>
      <c r="C24" s="60"/>
      <c r="D24" s="60"/>
      <c r="E24" s="60"/>
      <c r="F24" s="61" t="n">
        <f aca="false">SUM(B24:E24)</f>
        <v>0</v>
      </c>
      <c r="G24" s="60"/>
    </row>
    <row r="25" customFormat="false" ht="25.5" hidden="false" customHeight="true" outlineLevel="0" collapsed="false">
      <c r="A25" s="33" t="s">
        <v>86</v>
      </c>
      <c r="B25" s="62"/>
      <c r="C25" s="62"/>
      <c r="D25" s="62"/>
      <c r="E25" s="62"/>
      <c r="F25" s="61" t="n">
        <f aca="false">SUM(B25:E25)</f>
        <v>0</v>
      </c>
      <c r="G25" s="62"/>
    </row>
    <row r="26" customFormat="false" ht="25.5" hidden="false" customHeight="true" outlineLevel="0" collapsed="false">
      <c r="A26" s="30" t="s">
        <v>87</v>
      </c>
      <c r="B26" s="63"/>
      <c r="C26" s="63"/>
      <c r="D26" s="63"/>
      <c r="E26" s="63"/>
      <c r="F26" s="63"/>
      <c r="G26" s="63"/>
    </row>
    <row r="27" customFormat="false" ht="25.5" hidden="false" customHeight="true" outlineLevel="0" collapsed="false">
      <c r="A27" s="33" t="s">
        <v>88</v>
      </c>
      <c r="B27" s="62"/>
      <c r="C27" s="62"/>
      <c r="D27" s="62"/>
      <c r="E27" s="62"/>
      <c r="F27" s="61" t="n">
        <f aca="false">SUM(B27:E27)</f>
        <v>0</v>
      </c>
      <c r="G27" s="62"/>
    </row>
    <row r="29" customFormat="false" ht="15" hidden="false" customHeight="false" outlineLevel="0" collapsed="false">
      <c r="A29" s="28" t="s">
        <v>53</v>
      </c>
      <c r="B29" s="28"/>
      <c r="C29" s="28"/>
      <c r="D29" s="28"/>
      <c r="E29" s="28"/>
      <c r="F29" s="28"/>
      <c r="G29" s="28"/>
    </row>
  </sheetData>
  <mergeCells count="41">
    <mergeCell ref="A1:G1"/>
    <mergeCell ref="A2:G2"/>
    <mergeCell ref="A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C11"/>
    <mergeCell ref="D11:G11"/>
    <mergeCell ref="A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A22:G22"/>
    <mergeCell ref="A29:G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5" min="4" style="0" width="16"/>
    <col collapsed="false" customWidth="true" hidden="false" outlineLevel="0" max="6" min="6" style="0" width="18"/>
  </cols>
  <sheetData>
    <row r="1" customFormat="false" ht="36" hidden="false" customHeight="true" outlineLevel="0" collapsed="false">
      <c r="A1" s="1" t="s">
        <v>89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90</v>
      </c>
      <c r="B2" s="2"/>
      <c r="C2" s="2"/>
      <c r="D2" s="2"/>
      <c r="E2" s="2"/>
      <c r="F2" s="2"/>
    </row>
    <row r="4" customFormat="false" ht="39.75" hidden="false" customHeight="true" outlineLevel="0" collapsed="false">
      <c r="A4" s="64" t="s">
        <v>91</v>
      </c>
      <c r="B4" s="64"/>
      <c r="C4" s="64"/>
      <c r="D4" s="64"/>
      <c r="E4" s="64"/>
      <c r="F4" s="64"/>
    </row>
    <row r="6" customFormat="false" ht="15" hidden="false" customHeight="false" outlineLevel="0" collapsed="false">
      <c r="A6" s="65" t="s">
        <v>92</v>
      </c>
      <c r="B6" s="65" t="s">
        <v>93</v>
      </c>
      <c r="C6" s="65" t="s">
        <v>94</v>
      </c>
      <c r="D6" s="65" t="s">
        <v>95</v>
      </c>
      <c r="E6" s="65" t="s">
        <v>96</v>
      </c>
      <c r="F6" s="65" t="s">
        <v>97</v>
      </c>
    </row>
    <row r="7" customFormat="false" ht="31.5" hidden="false" customHeight="true" outlineLevel="0" collapsed="false">
      <c r="A7" s="66"/>
      <c r="B7" s="66"/>
      <c r="C7" s="66"/>
      <c r="D7" s="66"/>
      <c r="E7" s="66"/>
      <c r="F7" s="66"/>
    </row>
    <row r="8" customFormat="false" ht="31.5" hidden="false" customHeight="true" outlineLevel="0" collapsed="false">
      <c r="A8" s="67"/>
      <c r="B8" s="67"/>
      <c r="C8" s="67"/>
      <c r="D8" s="67"/>
      <c r="E8" s="67"/>
      <c r="F8" s="67"/>
    </row>
    <row r="9" customFormat="false" ht="31.5" hidden="false" customHeight="true" outlineLevel="0" collapsed="false">
      <c r="A9" s="66"/>
      <c r="B9" s="66"/>
      <c r="C9" s="66"/>
      <c r="D9" s="66"/>
      <c r="E9" s="66"/>
      <c r="F9" s="66"/>
    </row>
    <row r="10" customFormat="false" ht="31.5" hidden="false" customHeight="true" outlineLevel="0" collapsed="false">
      <c r="A10" s="67"/>
      <c r="B10" s="67"/>
      <c r="C10" s="67"/>
      <c r="D10" s="67"/>
      <c r="E10" s="67"/>
      <c r="F10" s="67"/>
    </row>
    <row r="11" customFormat="false" ht="31.5" hidden="false" customHeight="true" outlineLevel="0" collapsed="false">
      <c r="A11" s="66"/>
      <c r="B11" s="66"/>
      <c r="C11" s="66"/>
      <c r="D11" s="66"/>
      <c r="E11" s="66"/>
      <c r="F11" s="66"/>
    </row>
    <row r="12" customFormat="false" ht="31.5" hidden="false" customHeight="true" outlineLevel="0" collapsed="false">
      <c r="A12" s="67"/>
      <c r="B12" s="67"/>
      <c r="C12" s="67"/>
      <c r="D12" s="67"/>
      <c r="E12" s="67"/>
      <c r="F12" s="67"/>
    </row>
    <row r="13" customFormat="false" ht="31.5" hidden="false" customHeight="true" outlineLevel="0" collapsed="false">
      <c r="A13" s="66"/>
      <c r="B13" s="66"/>
      <c r="C13" s="66"/>
      <c r="D13" s="66"/>
      <c r="E13" s="66"/>
      <c r="F13" s="66"/>
    </row>
    <row r="14" customFormat="false" ht="31.5" hidden="false" customHeight="true" outlineLevel="0" collapsed="false">
      <c r="A14" s="67"/>
      <c r="B14" s="67"/>
      <c r="C14" s="67"/>
      <c r="D14" s="67"/>
      <c r="E14" s="67"/>
      <c r="F14" s="67"/>
    </row>
    <row r="15" customFormat="false" ht="31.5" hidden="false" customHeight="true" outlineLevel="0" collapsed="false">
      <c r="A15" s="66"/>
      <c r="B15" s="66"/>
      <c r="C15" s="66"/>
      <c r="D15" s="66"/>
      <c r="E15" s="66"/>
      <c r="F15" s="66"/>
    </row>
    <row r="16" customFormat="false" ht="31.5" hidden="false" customHeight="true" outlineLevel="0" collapsed="false">
      <c r="A16" s="67"/>
      <c r="B16" s="67"/>
      <c r="C16" s="67"/>
      <c r="D16" s="67"/>
      <c r="E16" s="67"/>
      <c r="F16" s="67"/>
    </row>
    <row r="17" customFormat="false" ht="31.5" hidden="false" customHeight="true" outlineLevel="0" collapsed="false">
      <c r="A17" s="66"/>
      <c r="B17" s="66"/>
      <c r="C17" s="66"/>
      <c r="D17" s="66"/>
      <c r="E17" s="66"/>
      <c r="F17" s="66"/>
    </row>
    <row r="18" customFormat="false" ht="31.5" hidden="false" customHeight="true" outlineLevel="0" collapsed="false">
      <c r="A18" s="67"/>
      <c r="B18" s="67"/>
      <c r="C18" s="67"/>
      <c r="D18" s="67"/>
      <c r="E18" s="67"/>
      <c r="F18" s="67"/>
    </row>
    <row r="19" customFormat="false" ht="31.5" hidden="false" customHeight="true" outlineLevel="0" collapsed="false">
      <c r="A19" s="66"/>
      <c r="B19" s="66"/>
      <c r="C19" s="66"/>
      <c r="D19" s="66"/>
      <c r="E19" s="66"/>
      <c r="F19" s="66"/>
    </row>
    <row r="20" customFormat="false" ht="31.5" hidden="false" customHeight="true" outlineLevel="0" collapsed="false">
      <c r="A20" s="67"/>
      <c r="B20" s="67"/>
      <c r="C20" s="67"/>
      <c r="D20" s="67"/>
      <c r="E20" s="67"/>
      <c r="F20" s="67"/>
    </row>
    <row r="21" customFormat="false" ht="31.5" hidden="false" customHeight="true" outlineLevel="0" collapsed="false">
      <c r="A21" s="66"/>
      <c r="B21" s="66"/>
      <c r="C21" s="66"/>
      <c r="D21" s="66"/>
      <c r="E21" s="66"/>
      <c r="F21" s="66"/>
    </row>
    <row r="23" customFormat="false" ht="24" hidden="false" customHeight="true" outlineLevel="0" collapsed="false">
      <c r="A23" s="68" t="s">
        <v>98</v>
      </c>
      <c r="B23" s="68"/>
      <c r="C23" s="68"/>
      <c r="D23" s="68"/>
      <c r="E23" s="68"/>
      <c r="F23" s="68"/>
    </row>
    <row r="25" customFormat="false" ht="15" hidden="false" customHeight="false" outlineLevel="0" collapsed="false">
      <c r="A25" s="28" t="s">
        <v>53</v>
      </c>
      <c r="B25" s="28"/>
      <c r="C25" s="28"/>
      <c r="D25" s="28"/>
      <c r="E25" s="28"/>
      <c r="F25" s="28"/>
    </row>
  </sheetData>
  <mergeCells count="5">
    <mergeCell ref="A1:F1"/>
    <mergeCell ref="A2:F2"/>
    <mergeCell ref="A4:F4"/>
    <mergeCell ref="A23:F23"/>
    <mergeCell ref="A25:F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2026-06-22T17:18:28Z</dcterms:created>
  <dc:creator>openpyxl</dc:creator>
  <dc:description/>
  <dc:language>en-US</dc:language>
  <cp:lastModifiedBy/>
  <dcterms:modified xsi:type="dcterms:W3CDTF">2026-06-22T17:18:28Z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